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4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-flsvr\M0B0\02.一般\00_研究\02_創薬支援デバイス\0_事業計画\2_品質管理\03_プロトコール\1_ATP測定\2_別紙_記録用紙\HP用\"/>
    </mc:Choice>
  </mc:AlternateContent>
  <xr:revisionPtr revIDLastSave="0" documentId="13_ncr:1_{060BD406-2E1A-4173-81EC-BE0DA53FB149}" xr6:coauthVersionLast="47" xr6:coauthVersionMax="47" xr10:uidLastSave="{00000000-0000-0000-0000-000000000000}"/>
  <bookViews>
    <workbookView xWindow="-120" yWindow="-120" windowWidth="29040" windowHeight="15840" xr2:uid="{63D35E4E-F6A9-4DF1-BBB0-C4352259A504}"/>
  </bookViews>
  <sheets>
    <sheet name="被験物質調製_曝露記録" sheetId="3" r:id="rId1"/>
    <sheet name="ATP測定" sheetId="7" r:id="rId2"/>
    <sheet name="解析シート" sheetId="4" r:id="rId3"/>
    <sheet name="参考）ATP測定時の留意点" sheetId="6" r:id="rId4"/>
  </sheets>
  <definedNames>
    <definedName name="_xlnm.Print_Area" localSheetId="1">ATP測定!$A$1:$AB$73</definedName>
    <definedName name="_xlnm.Print_Area" localSheetId="2">解析シート!$A$1:$AB$86</definedName>
    <definedName name="_xlnm.Print_Area" localSheetId="3">'参考）ATP測定時の留意点'!$A$1:$AB$56</definedName>
    <definedName name="_xlnm.Print_Area" localSheetId="0">被験物質調製_曝露記録!$A$1:$AJ$238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4" l="1"/>
  <c r="M85" i="4" s="1"/>
  <c r="D85" i="4"/>
  <c r="F84" i="4"/>
  <c r="M84" i="4" s="1"/>
  <c r="D84" i="4"/>
  <c r="K84" i="4" s="1"/>
  <c r="F83" i="4"/>
  <c r="M83" i="4" s="1"/>
  <c r="D83" i="4"/>
  <c r="F82" i="4"/>
  <c r="M82" i="4" s="1"/>
  <c r="D82" i="4"/>
  <c r="K82" i="4" s="1"/>
  <c r="F81" i="4"/>
  <c r="M81" i="4" s="1"/>
  <c r="D81" i="4"/>
  <c r="F76" i="4"/>
  <c r="M76" i="4" s="1"/>
  <c r="D76" i="4"/>
  <c r="K76" i="4" s="1"/>
  <c r="F75" i="4"/>
  <c r="M75" i="4" s="1"/>
  <c r="D75" i="4"/>
  <c r="F74" i="4"/>
  <c r="M74" i="4" s="1"/>
  <c r="D74" i="4"/>
  <c r="K74" i="4" s="1"/>
  <c r="F73" i="4"/>
  <c r="M73" i="4" s="1"/>
  <c r="D73" i="4"/>
  <c r="F72" i="4"/>
  <c r="M72" i="4" s="1"/>
  <c r="D72" i="4"/>
  <c r="K72" i="4" s="1"/>
  <c r="F67" i="4"/>
  <c r="M67" i="4" s="1"/>
  <c r="D67" i="4"/>
  <c r="F66" i="4"/>
  <c r="M66" i="4" s="1"/>
  <c r="D66" i="4"/>
  <c r="K66" i="4" s="1"/>
  <c r="F65" i="4"/>
  <c r="M65" i="4" s="1"/>
  <c r="D65" i="4"/>
  <c r="K65" i="4" s="1"/>
  <c r="F64" i="4"/>
  <c r="M64" i="4" s="1"/>
  <c r="D64" i="4"/>
  <c r="K64" i="4" s="1"/>
  <c r="F63" i="4"/>
  <c r="M63" i="4" s="1"/>
  <c r="D63" i="4"/>
  <c r="K63" i="4" s="1"/>
  <c r="F58" i="4"/>
  <c r="M58" i="4" s="1"/>
  <c r="D58" i="4"/>
  <c r="K58" i="4" s="1"/>
  <c r="F57" i="4"/>
  <c r="M57" i="4" s="1"/>
  <c r="D57" i="4"/>
  <c r="K57" i="4" s="1"/>
  <c r="F56" i="4"/>
  <c r="M56" i="4" s="1"/>
  <c r="D56" i="4"/>
  <c r="K56" i="4" s="1"/>
  <c r="F55" i="4"/>
  <c r="M55" i="4" s="1"/>
  <c r="D55" i="4"/>
  <c r="K55" i="4" s="1"/>
  <c r="F54" i="4"/>
  <c r="M54" i="4" s="1"/>
  <c r="D54" i="4"/>
  <c r="K54" i="4" s="1"/>
  <c r="F49" i="4"/>
  <c r="M49" i="4" s="1"/>
  <c r="D49" i="4"/>
  <c r="K49" i="4" s="1"/>
  <c r="F48" i="4"/>
  <c r="M48" i="4" s="1"/>
  <c r="D48" i="4"/>
  <c r="K48" i="4" s="1"/>
  <c r="F47" i="4"/>
  <c r="M47" i="4" s="1"/>
  <c r="D47" i="4"/>
  <c r="K47" i="4" s="1"/>
  <c r="F46" i="4"/>
  <c r="M46" i="4" s="1"/>
  <c r="D46" i="4"/>
  <c r="K46" i="4" s="1"/>
  <c r="F45" i="4"/>
  <c r="M45" i="4" s="1"/>
  <c r="D45" i="4"/>
  <c r="K45" i="4" s="1"/>
  <c r="D26" i="4"/>
  <c r="D25" i="4"/>
  <c r="D24" i="4"/>
  <c r="D23" i="4"/>
  <c r="D22" i="4"/>
  <c r="D21" i="4"/>
  <c r="S21" i="4" s="1"/>
  <c r="S20" i="4"/>
  <c r="K85" i="4" s="1"/>
  <c r="D172" i="3"/>
  <c r="D171" i="3"/>
  <c r="D170" i="3"/>
  <c r="D169" i="3"/>
  <c r="D168" i="3"/>
  <c r="D93" i="3"/>
  <c r="D92" i="3"/>
  <c r="D91" i="3"/>
  <c r="D90" i="3"/>
  <c r="D89" i="3"/>
  <c r="D13" i="3"/>
  <c r="D12" i="3"/>
  <c r="D11" i="3"/>
  <c r="D10" i="3"/>
  <c r="D9" i="3"/>
  <c r="AB13" i="3"/>
  <c r="AB12" i="3"/>
  <c r="AB11" i="3"/>
  <c r="AB10" i="3"/>
  <c r="AB9" i="3"/>
  <c r="AB93" i="3"/>
  <c r="AB92" i="3"/>
  <c r="AB91" i="3"/>
  <c r="AB90" i="3"/>
  <c r="AB89" i="3"/>
  <c r="AB172" i="3"/>
  <c r="AE172" i="3" s="1"/>
  <c r="AB171" i="3"/>
  <c r="AE171" i="3" s="1"/>
  <c r="AB170" i="3"/>
  <c r="AE170" i="3" s="1"/>
  <c r="AB169" i="3"/>
  <c r="AE169" i="3" s="1"/>
  <c r="AB168" i="3"/>
  <c r="AE168" i="3" s="1"/>
  <c r="K67" i="4" l="1"/>
  <c r="K73" i="4"/>
  <c r="K75" i="4"/>
  <c r="K81" i="4"/>
  <c r="K83" i="4"/>
  <c r="AE93" i="3"/>
  <c r="AE92" i="3"/>
  <c r="AE91" i="3"/>
  <c r="AE90" i="3"/>
  <c r="AE89" i="3"/>
  <c r="AE10" i="3" l="1"/>
  <c r="AE11" i="3"/>
  <c r="AE12" i="3"/>
  <c r="AE13" i="3"/>
  <c r="AE9" i="3"/>
</calcChain>
</file>

<file path=xl/sharedStrings.xml><?xml version="1.0" encoding="utf-8"?>
<sst xmlns="http://schemas.openxmlformats.org/spreadsheetml/2006/main" count="827" uniqueCount="221">
  <si>
    <t>試験番号：</t>
    <rPh sb="0" eb="2">
      <t>シケン</t>
    </rPh>
    <rPh sb="2" eb="4">
      <t>バンゴウ</t>
    </rPh>
    <phoneticPr fontId="2"/>
  </si>
  <si>
    <t>実施日：</t>
    <rPh sb="0" eb="2">
      <t>ジッシ</t>
    </rPh>
    <rPh sb="2" eb="3">
      <t>ビ</t>
    </rPh>
    <phoneticPr fontId="2"/>
  </si>
  <si>
    <t>実施者：</t>
    <rPh sb="0" eb="2">
      <t>ジッシ</t>
    </rPh>
    <rPh sb="2" eb="3">
      <t>シャ</t>
    </rPh>
    <phoneticPr fontId="2"/>
  </si>
  <si>
    <t>分子量</t>
    <rPh sb="0" eb="3">
      <t>ブンシリョウ</t>
    </rPh>
    <phoneticPr fontId="2"/>
  </si>
  <si>
    <t>D3371</t>
    <phoneticPr fontId="2"/>
  </si>
  <si>
    <t>2. 実施手順</t>
    <rPh sb="3" eb="5">
      <t>ジッシ</t>
    </rPh>
    <rPh sb="5" eb="7">
      <t>テジュン</t>
    </rPh>
    <phoneticPr fontId="2"/>
  </si>
  <si>
    <t>□</t>
    <phoneticPr fontId="2"/>
  </si>
  <si>
    <t>確認</t>
    <rPh sb="0" eb="2">
      <t>カクニン</t>
    </rPh>
    <phoneticPr fontId="2"/>
  </si>
  <si>
    <t>Cisplatin</t>
    <phoneticPr fontId="2"/>
  </si>
  <si>
    <t>被験物質名</t>
    <rPh sb="0" eb="3">
      <t>ヒケンブッシツ</t>
    </rPh>
    <rPh sb="3" eb="4">
      <t>メイ</t>
    </rPh>
    <phoneticPr fontId="2"/>
  </si>
  <si>
    <t>メーカー</t>
    <phoneticPr fontId="2"/>
  </si>
  <si>
    <t>製造番号</t>
    <rPh sb="0" eb="2">
      <t>セイゾウ</t>
    </rPh>
    <rPh sb="2" eb="4">
      <t>バンゴウ</t>
    </rPh>
    <phoneticPr fontId="2"/>
  </si>
  <si>
    <t>Lot No.</t>
    <phoneticPr fontId="2"/>
  </si>
  <si>
    <t>No.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</si>
  <si>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</si>
  <si>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</si>
  <si>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</si>
  <si>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</si>
  <si>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</si>
  <si>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1. 被験物質情報</t>
    <rPh sb="3" eb="5">
      <t>ヒケン</t>
    </rPh>
    <rPh sb="5" eb="7">
      <t>ブッシツ</t>
    </rPh>
    <rPh sb="7" eb="9">
      <t>ジョウホウ</t>
    </rPh>
    <phoneticPr fontId="2"/>
  </si>
  <si>
    <t>Adefovir</t>
  </si>
  <si>
    <t>Mannitol</t>
    <phoneticPr fontId="2"/>
  </si>
  <si>
    <t>Vancomycin</t>
  </si>
  <si>
    <t>A2322</t>
  </si>
  <si>
    <t>139-00842</t>
  </si>
  <si>
    <t>C2769</t>
  </si>
  <si>
    <t>220-01304</t>
  </si>
  <si>
    <t>秤量値
(mg)</t>
    <rPh sb="0" eb="2">
      <t>ヒョウリョウ</t>
    </rPh>
    <rPh sb="2" eb="3">
      <t>チ</t>
    </rPh>
    <phoneticPr fontId="2"/>
  </si>
  <si>
    <t>培地添加量
(mL)</t>
    <rPh sb="0" eb="2">
      <t>バイチ</t>
    </rPh>
    <rPh sb="2" eb="4">
      <t>テンカ</t>
    </rPh>
    <rPh sb="4" eb="5">
      <t>リョウ</t>
    </rPh>
    <phoneticPr fontId="2"/>
  </si>
  <si>
    <t>チューブ
ラベルID</t>
    <phoneticPr fontId="2"/>
  </si>
  <si>
    <t>各被験物質の入った1.5 mLチューブをスピンダウンする。</t>
    <rPh sb="0" eb="1">
      <t>カク</t>
    </rPh>
    <rPh sb="1" eb="5">
      <t>ヒケンブッシツ</t>
    </rPh>
    <rPh sb="6" eb="7">
      <t>ハイ</t>
    </rPh>
    <phoneticPr fontId="2"/>
  </si>
  <si>
    <t>① Cisplatin</t>
    <phoneticPr fontId="2"/>
  </si>
  <si>
    <t>上記の被験物質情報の「チューブラベルID」と、本日使用するチューブに記載したIDが同一であるか確認する。</t>
    <rPh sb="0" eb="2">
      <t>ジョウキ</t>
    </rPh>
    <rPh sb="3" eb="7">
      <t>ヒケンブッシツ</t>
    </rPh>
    <rPh sb="7" eb="9">
      <t>ジョウホウ</t>
    </rPh>
    <rPh sb="23" eb="25">
      <t>ホンジツ</t>
    </rPh>
    <rPh sb="25" eb="27">
      <t>シヨウ</t>
    </rPh>
    <rPh sb="34" eb="36">
      <t>キサイ</t>
    </rPh>
    <rPh sb="41" eb="43">
      <t>ドウイツ</t>
    </rPh>
    <rPh sb="47" eb="49">
      <t>カクニン</t>
    </rPh>
    <phoneticPr fontId="2"/>
  </si>
  <si>
    <t>添加
確認</t>
    <rPh sb="0" eb="2">
      <t>テンカ</t>
    </rPh>
    <rPh sb="3" eb="5">
      <t>カクニン</t>
    </rPh>
    <phoneticPr fontId="2"/>
  </si>
  <si>
    <t>【被験物質含有培地の調製】</t>
    <rPh sb="1" eb="5">
      <t>ヒケンブッシツ</t>
    </rPh>
    <rPh sb="5" eb="7">
      <t>ガンユウ</t>
    </rPh>
    <rPh sb="7" eb="9">
      <t>バイチ</t>
    </rPh>
    <rPh sb="10" eb="12">
      <t>チョウセイ</t>
    </rPh>
    <phoneticPr fontId="2"/>
  </si>
  <si>
    <t>【被験物質原液の調製】</t>
    <rPh sb="1" eb="5">
      <t>ヒケンブッシツ</t>
    </rPh>
    <rPh sb="5" eb="7">
      <t>ゲンエキ</t>
    </rPh>
    <rPh sb="8" eb="10">
      <t>チョウセイ</t>
    </rPh>
    <phoneticPr fontId="2"/>
  </si>
  <si>
    <t>培地量</t>
    <rPh sb="0" eb="2">
      <t>バイチ</t>
    </rPh>
    <rPh sb="2" eb="3">
      <t>リョウ</t>
    </rPh>
    <phoneticPr fontId="2"/>
  </si>
  <si>
    <t>原液</t>
    <rPh sb="0" eb="2">
      <t>ゲンエキ</t>
    </rPh>
    <phoneticPr fontId="2"/>
  </si>
  <si>
    <t>② Adefovir</t>
    <phoneticPr fontId="2"/>
  </si>
  <si>
    <t>③ Mannnitol</t>
    <phoneticPr fontId="2"/>
  </si>
  <si>
    <t>④ Cephalothin</t>
    <phoneticPr fontId="2"/>
  </si>
  <si>
    <t>⑤ Vancomycin</t>
    <phoneticPr fontId="2"/>
  </si>
  <si>
    <t>原液</t>
    <rPh sb="0" eb="2">
      <t>ゲンエキ</t>
    </rPh>
    <phoneticPr fontId="2"/>
  </si>
  <si>
    <t>100 µL □</t>
    <phoneticPr fontId="2"/>
  </si>
  <si>
    <t>300 µL □</t>
    <phoneticPr fontId="2"/>
  </si>
  <si>
    <t>1000 µM</t>
    <phoneticPr fontId="2"/>
  </si>
  <si>
    <t>3000 µM</t>
    <phoneticPr fontId="2"/>
  </si>
  <si>
    <t>100 mM</t>
    <phoneticPr fontId="2"/>
  </si>
  <si>
    <t>10000 µM</t>
    <phoneticPr fontId="2"/>
  </si>
  <si>
    <t>培地量</t>
    <rPh sb="0" eb="2">
      <t>バイチ</t>
    </rPh>
    <rPh sb="2" eb="3">
      <t>リョウ</t>
    </rPh>
    <phoneticPr fontId="2"/>
  </si>
  <si>
    <t>【3D-RPTEC培養プレートへの添加】</t>
    <rPh sb="9" eb="11">
      <t>バイヨウ</t>
    </rPh>
    <rPh sb="17" eb="19">
      <t>テンカ</t>
    </rPh>
    <phoneticPr fontId="2"/>
  </si>
  <si>
    <t>培養プレートの各ウェルから培地を吸引する。</t>
    <rPh sb="0" eb="2">
      <t>バイヨウ</t>
    </rPh>
    <rPh sb="7" eb="8">
      <t>カク</t>
    </rPh>
    <rPh sb="13" eb="15">
      <t>バイチ</t>
    </rPh>
    <rPh sb="16" eb="18">
      <t>キュウイン</t>
    </rPh>
    <phoneticPr fontId="2"/>
  </si>
  <si>
    <t>被験物質調製記録（培地交換1回目）</t>
    <rPh sb="0" eb="1">
      <t>ヒ</t>
    </rPh>
    <rPh sb="1" eb="2">
      <t>ケン</t>
    </rPh>
    <rPh sb="2" eb="4">
      <t>ブッシツ</t>
    </rPh>
    <rPh sb="4" eb="6">
      <t>チョウセイ</t>
    </rPh>
    <rPh sb="6" eb="8">
      <t>キロク</t>
    </rPh>
    <rPh sb="9" eb="11">
      <t>バイチ</t>
    </rPh>
    <rPh sb="11" eb="13">
      <t>コウカン</t>
    </rPh>
    <rPh sb="14" eb="16">
      <t>カイメ</t>
    </rPh>
    <phoneticPr fontId="2"/>
  </si>
  <si>
    <t>被験物質調製記録（培地交換2回目）</t>
    <rPh sb="0" eb="1">
      <t>ヒ</t>
    </rPh>
    <rPh sb="1" eb="2">
      <t>ケン</t>
    </rPh>
    <rPh sb="2" eb="4">
      <t>ブッシツ</t>
    </rPh>
    <rPh sb="4" eb="6">
      <t>チョウセイ</t>
    </rPh>
    <rPh sb="6" eb="8">
      <t>キロク</t>
    </rPh>
    <rPh sb="9" eb="11">
      <t>バイチ</t>
    </rPh>
    <rPh sb="11" eb="13">
      <t>コウカン</t>
    </rPh>
    <rPh sb="14" eb="16">
      <t>カイメ</t>
    </rPh>
    <phoneticPr fontId="2"/>
  </si>
  <si>
    <t>被験物質
濃度</t>
    <rPh sb="0" eb="4">
      <t>ヒケンブッシツ</t>
    </rPh>
    <rPh sb="5" eb="7">
      <t>ノウド</t>
    </rPh>
    <phoneticPr fontId="2"/>
  </si>
  <si>
    <t>上記の「1.被験物質情報」の「培地添加量」欄に記載の容量で専用培地を添加し、被験物質の原液を調製する。</t>
    <rPh sb="0" eb="2">
      <t>ジョウキ</t>
    </rPh>
    <rPh sb="6" eb="10">
      <t>ヒケンブッシツ</t>
    </rPh>
    <rPh sb="10" eb="12">
      <t>ジョウホウ</t>
    </rPh>
    <rPh sb="15" eb="17">
      <t>バイチ</t>
    </rPh>
    <rPh sb="17" eb="19">
      <t>テンカ</t>
    </rPh>
    <rPh sb="19" eb="20">
      <t>リョウ</t>
    </rPh>
    <rPh sb="21" eb="22">
      <t>ラン</t>
    </rPh>
    <rPh sb="23" eb="25">
      <t>キサイ</t>
    </rPh>
    <rPh sb="26" eb="28">
      <t>ヨウリョウ</t>
    </rPh>
    <rPh sb="29" eb="31">
      <t>センヨウ</t>
    </rPh>
    <rPh sb="31" eb="33">
      <t>バイチ</t>
    </rPh>
    <rPh sb="34" eb="36">
      <t>テンカ</t>
    </rPh>
    <rPh sb="38" eb="42">
      <t>ヒケンブッシツ</t>
    </rPh>
    <rPh sb="43" eb="45">
      <t>ゲンエキ</t>
    </rPh>
    <rPh sb="46" eb="48">
      <t>チョウセイ</t>
    </rPh>
    <phoneticPr fontId="2"/>
  </si>
  <si>
    <t>下図に従って、1.5ｍLチューブもしくは96well deep well plate等へ専用培地を添加する。</t>
    <rPh sb="0" eb="2">
      <t>カズ</t>
    </rPh>
    <rPh sb="3" eb="4">
      <t>シタガ</t>
    </rPh>
    <rPh sb="7" eb="8">
      <t>カク</t>
    </rPh>
    <rPh sb="8" eb="12">
      <t>ヒケンブッシツ</t>
    </rPh>
    <rPh sb="42" eb="43">
      <t>トウ</t>
    </rPh>
    <rPh sb="44" eb="46">
      <t>センヨウ</t>
    </rPh>
    <rPh sb="46" eb="48">
      <t>バイチ</t>
    </rPh>
    <rPh sb="49" eb="51">
      <t>テンカゲンエキ</t>
    </rPh>
    <phoneticPr fontId="2"/>
  </si>
  <si>
    <t>86J8M-RC</t>
    <phoneticPr fontId="2"/>
  </si>
  <si>
    <t>I2TVN-BF</t>
    <phoneticPr fontId="2"/>
  </si>
  <si>
    <t>PAG2907</t>
    <phoneticPr fontId="2"/>
  </si>
  <si>
    <t>ROBVN-OF</t>
    <phoneticPr fontId="2"/>
  </si>
  <si>
    <t>富士フイルム和光純薬</t>
    <phoneticPr fontId="2"/>
  </si>
  <si>
    <t>下記レイアウトのウェルに細胞があることを観察して確認する。紛失が確認された場合は予備のウェルから補充する。</t>
    <rPh sb="0" eb="2">
      <t>カキ</t>
    </rPh>
    <rPh sb="12" eb="14">
      <t>サイボウ</t>
    </rPh>
    <rPh sb="20" eb="22">
      <t>カンサツ</t>
    </rPh>
    <rPh sb="24" eb="26">
      <t>カクニン</t>
    </rPh>
    <rPh sb="29" eb="31">
      <t>フンシツ</t>
    </rPh>
    <rPh sb="32" eb="34">
      <t>カクニン</t>
    </rPh>
    <rPh sb="37" eb="39">
      <t>バアイ</t>
    </rPh>
    <rPh sb="40" eb="42">
      <t>ヨビ</t>
    </rPh>
    <rPh sb="48" eb="50">
      <t>ホジュウ</t>
    </rPh>
    <phoneticPr fontId="2"/>
  </si>
  <si>
    <t>Cephalothin</t>
    <phoneticPr fontId="2"/>
  </si>
  <si>
    <t>原液濃度
(mM)</t>
    <rPh sb="0" eb="2">
      <t>ゲンエキ</t>
    </rPh>
    <rPh sb="2" eb="4">
      <t>ノウド</t>
    </rPh>
    <phoneticPr fontId="2"/>
  </si>
  <si>
    <t>100 µM</t>
  </si>
  <si>
    <t>100 µM</t>
    <phoneticPr fontId="2"/>
  </si>
  <si>
    <t>30 µM</t>
  </si>
  <si>
    <t>10 µM</t>
  </si>
  <si>
    <t>1 µM</t>
  </si>
  <si>
    <t>300 µM</t>
  </si>
  <si>
    <t>3 µM</t>
  </si>
  <si>
    <t>10 mM</t>
  </si>
  <si>
    <t>3 mM</t>
  </si>
  <si>
    <t>1 mM</t>
  </si>
  <si>
    <t>0.1 mM</t>
  </si>
  <si>
    <t>1000 µM</t>
  </si>
  <si>
    <t>900 µL □</t>
  </si>
  <si>
    <t>700 µL □</t>
  </si>
  <si>
    <t>600 µL □</t>
  </si>
  <si>
    <t>試験責任者確認：</t>
    <rPh sb="0" eb="2">
      <t>シケン</t>
    </rPh>
    <rPh sb="2" eb="5">
      <t>セキニンシャ</t>
    </rPh>
    <rPh sb="5" eb="7">
      <t>カクニン</t>
    </rPh>
    <phoneticPr fontId="2"/>
  </si>
  <si>
    <t>【備考欄】※使用機器情報など記載。[ 記載例：マイクロピペットP1000（GILSON, 200-1000µL) ]</t>
    <rPh sb="1" eb="3">
      <t>ビコウ</t>
    </rPh>
    <rPh sb="3" eb="4">
      <t>ラン</t>
    </rPh>
    <rPh sb="6" eb="8">
      <t>シヨウ</t>
    </rPh>
    <rPh sb="8" eb="10">
      <t>キキ</t>
    </rPh>
    <rPh sb="10" eb="12">
      <t>ジョウホウ</t>
    </rPh>
    <rPh sb="14" eb="16">
      <t>キサイ</t>
    </rPh>
    <phoneticPr fontId="2"/>
  </si>
  <si>
    <t>使用機器：</t>
    <rPh sb="0" eb="2">
      <t>シヨウ</t>
    </rPh>
    <rPh sb="2" eb="4">
      <t>キキ</t>
    </rPh>
    <phoneticPr fontId="2"/>
  </si>
  <si>
    <t>PAP3567</t>
    <phoneticPr fontId="2"/>
  </si>
  <si>
    <t>炭酸ガスインキュベーター（設定：37℃、5% CO2、　　　　　　　　　　　　　　　　　　　　）</t>
    <rPh sb="0" eb="2">
      <t>タンサン</t>
    </rPh>
    <phoneticPr fontId="2"/>
  </si>
  <si>
    <t>マイクロピペットP1000</t>
    <phoneticPr fontId="2"/>
  </si>
  <si>
    <t>（　　　　　　　　　    　　          　)　確認 □</t>
    <phoneticPr fontId="2"/>
  </si>
  <si>
    <t>マイクロピペットP200</t>
    <phoneticPr fontId="2"/>
  </si>
  <si>
    <t>東京化成工業</t>
    <phoneticPr fontId="2"/>
  </si>
  <si>
    <t>調製時刻　　　　　　:　　　　　　　　</t>
    <rPh sb="0" eb="4">
      <t>チョウセイジコク</t>
    </rPh>
    <phoneticPr fontId="2"/>
  </si>
  <si>
    <t>インキュベーター（37℃、5%CO2）で培養する。培養開始時刻（　　　　　:  　　　　　～）</t>
    <rPh sb="20" eb="22">
      <t>バイヨウ</t>
    </rPh>
    <rPh sb="25" eb="27">
      <t>バイヨウ</t>
    </rPh>
    <rPh sb="27" eb="29">
      <t>カイシ</t>
    </rPh>
    <rPh sb="29" eb="31">
      <t>ジコク</t>
    </rPh>
    <phoneticPr fontId="2"/>
  </si>
  <si>
    <t>原液調製および希釈調製に必要な培地量を50 mLチューブに分注し、37℃の恒温槽で温浴する。　　分注量：</t>
    <rPh sb="0" eb="2">
      <t>ゲンエキ</t>
    </rPh>
    <rPh sb="2" eb="4">
      <t>チョウセイ</t>
    </rPh>
    <rPh sb="7" eb="11">
      <t>キシャクチョウセイ</t>
    </rPh>
    <rPh sb="12" eb="14">
      <t>ヒツヨウ</t>
    </rPh>
    <rPh sb="15" eb="17">
      <t>バイチ</t>
    </rPh>
    <rPh sb="17" eb="18">
      <t>リョウ</t>
    </rPh>
    <rPh sb="29" eb="31">
      <t>ブンチュウ</t>
    </rPh>
    <rPh sb="37" eb="40">
      <t>コウオンソウ</t>
    </rPh>
    <rPh sb="41" eb="43">
      <t>オンヨク</t>
    </rPh>
    <rPh sb="48" eb="50">
      <t>ブンチュウ</t>
    </rPh>
    <rPh sb="50" eb="51">
      <t>リョウ</t>
    </rPh>
    <phoneticPr fontId="2"/>
  </si>
  <si>
    <t>ボルテックスして溶解を確認する。（CephalothinおよびVancomycinは溶解しにくいため、5分間の超音波またはボルテックスにより溶解させる）</t>
    <rPh sb="8" eb="10">
      <t>ヨウカイ</t>
    </rPh>
    <rPh sb="11" eb="13">
      <t>カクニン</t>
    </rPh>
    <rPh sb="42" eb="44">
      <t>ヨウカイ</t>
    </rPh>
    <rPh sb="55" eb="58">
      <t>チョウオンパ</t>
    </rPh>
    <rPh sb="70" eb="72">
      <t>ヨウカイ</t>
    </rPh>
    <phoneticPr fontId="2"/>
  </si>
  <si>
    <t>※調製した容器から直接培養プレートへ添加する。（必要以上の吸着を防ぐため、調製した容器から分取して各wellに添加する）</t>
    <rPh sb="1" eb="3">
      <t>チョウセイ</t>
    </rPh>
    <rPh sb="5" eb="7">
      <t>ヨウキ</t>
    </rPh>
    <rPh sb="9" eb="11">
      <t>チョクセツ</t>
    </rPh>
    <rPh sb="11" eb="13">
      <t>バイヨウ</t>
    </rPh>
    <rPh sb="18" eb="20">
      <t>テンカ</t>
    </rPh>
    <rPh sb="24" eb="28">
      <t>ヒツヨウイジョウ</t>
    </rPh>
    <rPh sb="29" eb="31">
      <t>キュウチャク</t>
    </rPh>
    <rPh sb="32" eb="33">
      <t>フセ</t>
    </rPh>
    <rPh sb="37" eb="39">
      <t>チョウセイ</t>
    </rPh>
    <rPh sb="41" eb="43">
      <t>ヨウキ</t>
    </rPh>
    <rPh sb="45" eb="47">
      <t>ブンシュ</t>
    </rPh>
    <rPh sb="49" eb="50">
      <t>カク</t>
    </rPh>
    <rPh sb="55" eb="57">
      <t>テンカ</t>
    </rPh>
    <phoneticPr fontId="2"/>
  </si>
  <si>
    <t>調製した被験物質，媒体対照用の培地（常温以上）を下図に従って100 µL/well，n=4で添加する。</t>
    <rPh sb="0" eb="2">
      <t>チョウセイ</t>
    </rPh>
    <rPh sb="4" eb="8">
      <t>ヒケンブッシツ</t>
    </rPh>
    <rPh sb="9" eb="11">
      <t>バイタイ</t>
    </rPh>
    <rPh sb="11" eb="13">
      <t>タイショウ</t>
    </rPh>
    <rPh sb="13" eb="14">
      <t>ヨウ</t>
    </rPh>
    <rPh sb="15" eb="17">
      <t>バイチ</t>
    </rPh>
    <rPh sb="18" eb="22">
      <t>ジョウオンイジョウ</t>
    </rPh>
    <rPh sb="24" eb="26">
      <t>カズ</t>
    </rPh>
    <rPh sb="44" eb="46">
      <t>テンカ</t>
    </rPh>
    <phoneticPr fontId="2"/>
  </si>
  <si>
    <t>下図に従って各被験物質の原液から段階希釈し、調製する。（段階希釈の際はチップは交換せずに同じものを使用しても良い）</t>
    <rPh sb="0" eb="2">
      <t>カズ</t>
    </rPh>
    <rPh sb="3" eb="4">
      <t>シタガ</t>
    </rPh>
    <rPh sb="6" eb="7">
      <t>カク</t>
    </rPh>
    <rPh sb="7" eb="11">
      <t>ヒケンブッシツ</t>
    </rPh>
    <rPh sb="12" eb="14">
      <t>ゲンエキ</t>
    </rPh>
    <rPh sb="16" eb="18">
      <t>ダンカイ</t>
    </rPh>
    <rPh sb="18" eb="20">
      <t>キシャク</t>
    </rPh>
    <rPh sb="22" eb="24">
      <t>チョウセイ</t>
    </rPh>
    <rPh sb="28" eb="32">
      <t>ダンカイキシャク</t>
    </rPh>
    <rPh sb="33" eb="34">
      <t>サイ</t>
    </rPh>
    <rPh sb="39" eb="41">
      <t>コウカン</t>
    </rPh>
    <rPh sb="44" eb="45">
      <t>オナ</t>
    </rPh>
    <rPh sb="49" eb="51">
      <t>シヨウ</t>
    </rPh>
    <rPh sb="54" eb="55">
      <t>ヨ</t>
    </rPh>
    <phoneticPr fontId="2"/>
  </si>
  <si>
    <t>スピンダウンし、溶け残りがないかを確認する。</t>
    <rPh sb="8" eb="9">
      <t>ト</t>
    </rPh>
    <rPh sb="10" eb="11">
      <t>ノコ</t>
    </rPh>
    <rPh sb="17" eb="19">
      <t>カクニン</t>
    </rPh>
    <phoneticPr fontId="2"/>
  </si>
  <si>
    <t>被験物質調製記録</t>
    <rPh sb="0" eb="1">
      <t>ヒ</t>
    </rPh>
    <rPh sb="1" eb="2">
      <t>ケン</t>
    </rPh>
    <rPh sb="2" eb="4">
      <t>ブッシツ</t>
    </rPh>
    <rPh sb="4" eb="6">
      <t>チョウセイ</t>
    </rPh>
    <rPh sb="6" eb="8">
      <t>キロク</t>
    </rPh>
    <phoneticPr fontId="2"/>
  </si>
  <si>
    <t>ATP解析シート</t>
    <rPh sb="3" eb="5">
      <t>カイセキ</t>
    </rPh>
    <phoneticPr fontId="2"/>
  </si>
  <si>
    <t>試験責任者確認：</t>
    <rPh sb="5" eb="7">
      <t>カクニン</t>
    </rPh>
    <phoneticPr fontId="2"/>
  </si>
  <si>
    <t>試験番号：</t>
    <phoneticPr fontId="2"/>
  </si>
  <si>
    <t>1. 検量線、blank</t>
    <rPh sb="3" eb="6">
      <t>ケンリョウセン</t>
    </rPh>
    <phoneticPr fontId="2"/>
  </si>
  <si>
    <t>【プレート配置図】</t>
    <rPh sb="5" eb="7">
      <t>ハイチ</t>
    </rPh>
    <rPh sb="7" eb="8">
      <t>ズ</t>
    </rPh>
    <phoneticPr fontId="2"/>
  </si>
  <si>
    <t>【rawデータ入力】</t>
    <rPh sb="7" eb="9">
      <t>ニュウリョク</t>
    </rPh>
    <phoneticPr fontId="2"/>
  </si>
  <si>
    <t>A</t>
    <phoneticPr fontId="2"/>
  </si>
  <si>
    <t>nM</t>
    <phoneticPr fontId="2"/>
  </si>
  <si>
    <t>B</t>
    <phoneticPr fontId="2"/>
  </si>
  <si>
    <t>C</t>
    <phoneticPr fontId="2"/>
  </si>
  <si>
    <t>D</t>
    <phoneticPr fontId="2"/>
  </si>
  <si>
    <t>rATP</t>
    <phoneticPr fontId="2"/>
  </si>
  <si>
    <t>E</t>
    <phoneticPr fontId="2"/>
  </si>
  <si>
    <t>検量線n=2</t>
    <rPh sb="0" eb="3">
      <t>ケンリョウセン</t>
    </rPh>
    <phoneticPr fontId="2"/>
  </si>
  <si>
    <t>F</t>
    <phoneticPr fontId="2"/>
  </si>
  <si>
    <t>blank</t>
    <phoneticPr fontId="2"/>
  </si>
  <si>
    <t>G</t>
    <phoneticPr fontId="2"/>
  </si>
  <si>
    <t>H</t>
    <phoneticPr fontId="2"/>
  </si>
  <si>
    <t>rATP濃度</t>
    <rPh sb="4" eb="6">
      <t>ノウド</t>
    </rPh>
    <phoneticPr fontId="2"/>
  </si>
  <si>
    <t>発光量Ave. (-blank)</t>
    <rPh sb="0" eb="2">
      <t>ハッコウ</t>
    </rPh>
    <rPh sb="2" eb="3">
      <t>リョウ</t>
    </rPh>
    <phoneticPr fontId="2"/>
  </si>
  <si>
    <t>ATP補正用数値</t>
    <phoneticPr fontId="2"/>
  </si>
  <si>
    <t>nM</t>
  </si>
  <si>
    <t>決定係数（R^2）</t>
    <rPh sb="0" eb="2">
      <t>ケッテイ</t>
    </rPh>
    <rPh sb="2" eb="4">
      <t>ケイスウ</t>
    </rPh>
    <phoneticPr fontId="2"/>
  </si>
  <si>
    <t>2. 被験物質</t>
    <rPh sb="3" eb="7">
      <t>ヒケンブッシツ</t>
    </rPh>
    <phoneticPr fontId="2"/>
  </si>
  <si>
    <t>Cisplatin 1 µM</t>
    <phoneticPr fontId="2"/>
  </si>
  <si>
    <t>Adefovir 3 µM</t>
  </si>
  <si>
    <t>Mannitol 0.1 mM</t>
  </si>
  <si>
    <t>Cisplatin 10 µM</t>
  </si>
  <si>
    <t>Adefovir 30 µM</t>
  </si>
  <si>
    <t>Mannitol 1 mM</t>
  </si>
  <si>
    <t>Cisplatin 30 µM</t>
  </si>
  <si>
    <t>Adefovir 100 µM</t>
  </si>
  <si>
    <t>Mannitol 3 mM</t>
  </si>
  <si>
    <t>Cisplatin 100 µM</t>
  </si>
  <si>
    <t>Adefovir 300 µM</t>
  </si>
  <si>
    <t>Mannitol 10 mM</t>
  </si>
  <si>
    <t>Cephalothin 10 µM</t>
  </si>
  <si>
    <t>Vancomycin 0.1 mM</t>
  </si>
  <si>
    <t>予備</t>
    <rPh sb="0" eb="2">
      <t>ヨビ</t>
    </rPh>
    <phoneticPr fontId="2"/>
  </si>
  <si>
    <t>Cephalothin 100 µM</t>
  </si>
  <si>
    <t>Vancomycin 1 mM</t>
  </si>
  <si>
    <t>Cephalothin 300 µM</t>
  </si>
  <si>
    <t>Vancomycin 3 mM</t>
  </si>
  <si>
    <t>Vehicle control
培地のみ</t>
    <rPh sb="16" eb="18">
      <t>バイチ</t>
    </rPh>
    <phoneticPr fontId="2"/>
  </si>
  <si>
    <t>Cephalothin 1000 µM</t>
  </si>
  <si>
    <t>Vancomycin 10 mM</t>
  </si>
  <si>
    <t>rawデータAve.</t>
    <phoneticPr fontId="2"/>
  </si>
  <si>
    <t>ATP補正値</t>
    <rPh sb="3" eb="6">
      <t>ホセイチ</t>
    </rPh>
    <phoneticPr fontId="2"/>
  </si>
  <si>
    <t>濃度</t>
    <rPh sb="0" eb="2">
      <t>ノウド</t>
    </rPh>
    <phoneticPr fontId="2"/>
  </si>
  <si>
    <t>発光強度Ave.
(-blank)</t>
    <phoneticPr fontId="2"/>
  </si>
  <si>
    <t>SD</t>
    <phoneticPr fontId="2"/>
  </si>
  <si>
    <t>ATP換算
(nM)</t>
    <rPh sb="3" eb="5">
      <t>カンザン</t>
    </rPh>
    <phoneticPr fontId="2"/>
  </si>
  <si>
    <t>µM</t>
    <phoneticPr fontId="2"/>
  </si>
  <si>
    <t>Adefovir</t>
    <phoneticPr fontId="2"/>
  </si>
  <si>
    <t>mM</t>
    <phoneticPr fontId="2"/>
  </si>
  <si>
    <t>Vancomycin</t>
    <phoneticPr fontId="2"/>
  </si>
  <si>
    <t>ATP測定記録</t>
    <rPh sb="3" eb="5">
      <t>ソクテイ</t>
    </rPh>
    <rPh sb="5" eb="7">
      <t>キロク</t>
    </rPh>
    <phoneticPr fontId="2"/>
  </si>
  <si>
    <t>1. 使用機器・試薬類</t>
    <rPh sb="3" eb="5">
      <t>シヨウ</t>
    </rPh>
    <rPh sb="5" eb="7">
      <t>キキ</t>
    </rPh>
    <rPh sb="8" eb="10">
      <t>シヤク</t>
    </rPh>
    <rPh sb="10" eb="11">
      <t>ルイ</t>
    </rPh>
    <phoneticPr fontId="2"/>
  </si>
  <si>
    <t>【使用機器】</t>
    <rPh sb="1" eb="3">
      <t>シヨウ</t>
    </rPh>
    <rPh sb="3" eb="5">
      <t>キキ</t>
    </rPh>
    <phoneticPr fontId="2"/>
  </si>
  <si>
    <t>マイクロプレートリーダー</t>
    <phoneticPr fontId="2"/>
  </si>
  <si>
    <t>( 機器名：</t>
    <rPh sb="2" eb="5">
      <t>キキメイ</t>
    </rPh>
    <phoneticPr fontId="2"/>
  </si>
  <si>
    <t>/</t>
    <phoneticPr fontId="2"/>
  </si>
  <si>
    <t>メーカー：</t>
    <phoneticPr fontId="2"/>
  </si>
  <si>
    <t>)</t>
    <phoneticPr fontId="2"/>
  </si>
  <si>
    <t>【使用機材】</t>
    <rPh sb="1" eb="3">
      <t>シヨウ</t>
    </rPh>
    <rPh sb="3" eb="5">
      <t>キザイ</t>
    </rPh>
    <phoneticPr fontId="2"/>
  </si>
  <si>
    <t>アッセイプレート</t>
    <phoneticPr fontId="2"/>
  </si>
  <si>
    <t>96well white plate [Nunc™ F96 MicroWell™ Black and White Polystyrene Plate, Thermo Scientific™, 236105]</t>
  </si>
  <si>
    <t>→ もしくは、クリアボトムの96well white plate（例：Corning、型番3610）を使用することも可。</t>
    <rPh sb="51" eb="53">
      <t>シヨウ</t>
    </rPh>
    <rPh sb="58" eb="59">
      <t>カ</t>
    </rPh>
    <phoneticPr fontId="2"/>
  </si>
  <si>
    <t>広口チップ（例）</t>
    <rPh sb="0" eb="2">
      <t>ヒロクチ</t>
    </rPh>
    <rPh sb="6" eb="7">
      <t>レイ</t>
    </rPh>
    <phoneticPr fontId="2"/>
  </si>
  <si>
    <t>200 µL広口チップ [セルセーバーチップラック入, FG-FB205R]</t>
    <phoneticPr fontId="2"/>
  </si>
  <si>
    <t>【使用培地・試薬】</t>
    <rPh sb="1" eb="3">
      <t>シヨウ</t>
    </rPh>
    <rPh sb="3" eb="5">
      <t>バイチ</t>
    </rPh>
    <rPh sb="6" eb="8">
      <t>シヤク</t>
    </rPh>
    <phoneticPr fontId="2"/>
  </si>
  <si>
    <t>培地</t>
    <rPh sb="0" eb="2">
      <t>バイチ</t>
    </rPh>
    <phoneticPr fontId="2"/>
  </si>
  <si>
    <t>3D-RPTEC 専用培地 [NCP03CM, 100mL]</t>
    <rPh sb="9" eb="11">
      <t>センヨウ</t>
    </rPh>
    <rPh sb="11" eb="13">
      <t>バイチ</t>
    </rPh>
    <phoneticPr fontId="2"/>
  </si>
  <si>
    <t>(Lot.</t>
    <phoneticPr fontId="2"/>
  </si>
  <si>
    <t>(Exp.</t>
    <phoneticPr fontId="2"/>
  </si>
  <si>
    <t xml:space="preserve">) </t>
    <phoneticPr fontId="2"/>
  </si>
  <si>
    <t>ATP測定キット</t>
    <rPh sb="3" eb="5">
      <t>ソクテイ</t>
    </rPh>
    <phoneticPr fontId="2"/>
  </si>
  <si>
    <t>CellTiter-Glo 3D Cell Viability Assay [Promega, G9681, 10mL×10本]</t>
    <rPh sb="62" eb="63">
      <t>ホン</t>
    </rPh>
    <phoneticPr fontId="2"/>
  </si>
  <si>
    <t>ATP standard</t>
    <phoneticPr fontId="2"/>
  </si>
  <si>
    <t>2. 事前準備</t>
    <rPh sb="3" eb="5">
      <t>ジゼン</t>
    </rPh>
    <rPh sb="5" eb="7">
      <t>ジュンビ</t>
    </rPh>
    <phoneticPr fontId="2"/>
  </si>
  <si>
    <t>【前日準備】</t>
    <phoneticPr fontId="2"/>
  </si>
  <si>
    <t>Celltiter-Glo 3D Reagentを2本冷蔵庫（4℃）に移し，一晩かけて解凍する。</t>
    <rPh sb="26" eb="27">
      <t>ホン</t>
    </rPh>
    <rPh sb="27" eb="30">
      <t>レイゾウコ</t>
    </rPh>
    <rPh sb="35" eb="36">
      <t>ウツ</t>
    </rPh>
    <rPh sb="38" eb="40">
      <t>ヒトバン</t>
    </rPh>
    <rPh sb="43" eb="45">
      <t>カイトウ</t>
    </rPh>
    <phoneticPr fontId="2"/>
  </si>
  <si>
    <t>※直接水浴に入れない。　※Celltiter-Glo 3D Reagentは1試験ごとに2本分使い切りとする。</t>
    <rPh sb="1" eb="3">
      <t>チョクセツ</t>
    </rPh>
    <rPh sb="3" eb="5">
      <t>スイヨク</t>
    </rPh>
    <rPh sb="6" eb="7">
      <t>イ</t>
    </rPh>
    <rPh sb="45" eb="46">
      <t>ホン</t>
    </rPh>
    <rPh sb="46" eb="47">
      <t>ブン</t>
    </rPh>
    <phoneticPr fontId="2"/>
  </si>
  <si>
    <r>
      <t>【</t>
    </r>
    <r>
      <rPr>
        <sz val="11"/>
        <color theme="1"/>
        <rFont val="游ゴシック"/>
        <family val="3"/>
        <charset val="128"/>
        <scheme val="minor"/>
      </rPr>
      <t>当日準備</t>
    </r>
    <r>
      <rPr>
        <b/>
        <sz val="11"/>
        <color theme="1"/>
        <rFont val="游ゴシック"/>
        <family val="3"/>
        <charset val="128"/>
        <scheme val="minor"/>
      </rPr>
      <t>】</t>
    </r>
    <phoneticPr fontId="2"/>
  </si>
  <si>
    <r>
      <rPr>
        <u/>
        <sz val="11"/>
        <color theme="1"/>
        <rFont val="游ゴシック"/>
        <family val="3"/>
        <charset val="128"/>
        <scheme val="minor"/>
      </rPr>
      <t>測定の30分前</t>
    </r>
    <r>
      <rPr>
        <sz val="11"/>
        <color theme="1"/>
        <rFont val="游ゴシック"/>
        <family val="3"/>
        <charset val="128"/>
        <scheme val="minor"/>
      </rPr>
      <t>にCelltiter-Glo 3D Reagentを室温に戻しておく。</t>
    </r>
    <rPh sb="0" eb="2">
      <t>ソクテイ</t>
    </rPh>
    <rPh sb="5" eb="6">
      <t>フン</t>
    </rPh>
    <rPh sb="6" eb="7">
      <t>マエ</t>
    </rPh>
    <phoneticPr fontId="2"/>
  </si>
  <si>
    <t>測定前にCelltiter-Glo 3D Reagentを穏やかに数回転倒混和し，均一な溶液にする。</t>
    <rPh sb="0" eb="2">
      <t>ソクテイ</t>
    </rPh>
    <rPh sb="2" eb="3">
      <t>マエ</t>
    </rPh>
    <rPh sb="29" eb="30">
      <t>オダ</t>
    </rPh>
    <rPh sb="33" eb="35">
      <t>スウカイ</t>
    </rPh>
    <rPh sb="35" eb="37">
      <t>テントウ</t>
    </rPh>
    <rPh sb="37" eb="39">
      <t>コンワ</t>
    </rPh>
    <rPh sb="41" eb="43">
      <t>キンイツ</t>
    </rPh>
    <rPh sb="44" eb="46">
      <t>ヨウエキ</t>
    </rPh>
    <phoneticPr fontId="2"/>
  </si>
  <si>
    <t>3. 実施プロトコル</t>
    <rPh sb="3" eb="5">
      <t>ジッシ</t>
    </rPh>
    <phoneticPr fontId="2"/>
  </si>
  <si>
    <t>【3D-RPTECの回収】</t>
    <phoneticPr fontId="2"/>
  </si>
  <si>
    <r>
      <t>広口チップを使用して，</t>
    </r>
    <r>
      <rPr>
        <u/>
        <sz val="11"/>
        <color theme="1"/>
        <rFont val="游ゴシック"/>
        <family val="3"/>
        <charset val="128"/>
        <scheme val="minor"/>
      </rPr>
      <t>ウェル底面から</t>
    </r>
    <r>
      <rPr>
        <sz val="11"/>
        <color theme="1"/>
        <rFont val="游ゴシック"/>
        <family val="3"/>
        <charset val="128"/>
        <scheme val="minor"/>
      </rPr>
      <t>3D-RPTECを培地とともに</t>
    </r>
    <r>
      <rPr>
        <b/>
        <sz val="11"/>
        <color theme="1"/>
        <rFont val="游ゴシック"/>
        <family val="3"/>
        <charset val="128"/>
        <scheme val="minor"/>
      </rPr>
      <t>100 µL</t>
    </r>
    <r>
      <rPr>
        <sz val="11"/>
        <color theme="1"/>
        <rFont val="游ゴシック"/>
        <family val="3"/>
        <charset val="128"/>
        <scheme val="minor"/>
      </rPr>
      <t>吸引し，アッセイプレートへ移す（配置図Plate2参照）。</t>
    </r>
    <rPh sb="0" eb="2">
      <t>ヒロクチ</t>
    </rPh>
    <rPh sb="6" eb="8">
      <t>シヨウ</t>
    </rPh>
    <rPh sb="27" eb="29">
      <t>バイチ</t>
    </rPh>
    <rPh sb="39" eb="41">
      <t>キュウイン</t>
    </rPh>
    <rPh sb="52" eb="53">
      <t>ウツ</t>
    </rPh>
    <rPh sb="55" eb="57">
      <t>ハイチ</t>
    </rPh>
    <rPh sb="57" eb="58">
      <t>ズ</t>
    </rPh>
    <rPh sb="64" eb="66">
      <t>サンショウ</t>
    </rPh>
    <phoneticPr fontId="2"/>
  </si>
  <si>
    <r>
      <t>※回収漏れを防ぐため</t>
    </r>
    <r>
      <rPr>
        <u/>
        <sz val="11"/>
        <color theme="1"/>
        <rFont val="游ゴシック"/>
        <family val="3"/>
        <charset val="128"/>
        <scheme val="minor"/>
      </rPr>
      <t>シングルピペットを</t>
    </r>
    <r>
      <rPr>
        <sz val="11"/>
        <color theme="1"/>
        <rFont val="游ゴシック"/>
        <family val="3"/>
        <charset val="128"/>
        <scheme val="minor"/>
      </rPr>
      <t>使用する。　　（回収時刻　　　　　　:　　　　　　　）</t>
    </r>
    <rPh sb="1" eb="3">
      <t>カイシュウ</t>
    </rPh>
    <rPh sb="3" eb="4">
      <t>モ</t>
    </rPh>
    <rPh sb="6" eb="7">
      <t>フセ</t>
    </rPh>
    <rPh sb="19" eb="21">
      <t>シヨウ</t>
    </rPh>
    <rPh sb="27" eb="31">
      <t>カイシュウジコク</t>
    </rPh>
    <phoneticPr fontId="2"/>
  </si>
  <si>
    <t>回収漏れがないことを顕微鏡で培養プレート各ウェルを確認する。</t>
    <rPh sb="14" eb="16">
      <t>バイヨウ</t>
    </rPh>
    <rPh sb="20" eb="21">
      <t>カク</t>
    </rPh>
    <phoneticPr fontId="2"/>
  </si>
  <si>
    <r>
      <t>※回収後の培養プレートは、ATP測定終了まで37℃インキュベーターへ戻して保管しておく。</t>
    </r>
    <r>
      <rPr>
        <sz val="11"/>
        <rFont val="游ゴシック"/>
        <family val="3"/>
        <charset val="128"/>
        <scheme val="minor"/>
      </rPr>
      <t>　回収漏れを測定した場合  □</t>
    </r>
    <rPh sb="1" eb="3">
      <t>カイシュウ</t>
    </rPh>
    <rPh sb="3" eb="4">
      <t>ゴ</t>
    </rPh>
    <rPh sb="5" eb="7">
      <t>バイヨウ</t>
    </rPh>
    <rPh sb="16" eb="18">
      <t>ソクテイ</t>
    </rPh>
    <rPh sb="18" eb="20">
      <t>シュウリョウ</t>
    </rPh>
    <rPh sb="34" eb="35">
      <t>モド</t>
    </rPh>
    <rPh sb="37" eb="39">
      <t>ホカン</t>
    </rPh>
    <rPh sb="45" eb="48">
      <t>カイシュウモ</t>
    </rPh>
    <rPh sb="50" eb="52">
      <t>ソクテイ</t>
    </rPh>
    <rPh sb="54" eb="56">
      <t>バアイ</t>
    </rPh>
    <phoneticPr fontId="2"/>
  </si>
  <si>
    <t>【ATP standardの調製】</t>
    <rPh sb="14" eb="16">
      <t>チョウセイ</t>
    </rPh>
    <phoneticPr fontId="2"/>
  </si>
  <si>
    <t>※0.6mLまたは1.5mLマイクロチューブを使用する。</t>
    <rPh sb="23" eb="25">
      <t>シヨウ</t>
    </rPh>
    <phoneticPr fontId="2"/>
  </si>
  <si>
    <t>分注済みの5 µLの10 mM rATPを解凍後にスピンダウンし，495 µLの専用培地で希釈して100 µM rATPを調製する。</t>
    <rPh sb="0" eb="2">
      <t>ブンチュウ</t>
    </rPh>
    <rPh sb="2" eb="3">
      <t>ズ</t>
    </rPh>
    <rPh sb="21" eb="24">
      <t>カイトウゴ</t>
    </rPh>
    <rPh sb="40" eb="42">
      <t>センヨウ</t>
    </rPh>
    <rPh sb="42" eb="44">
      <t>バイチ</t>
    </rPh>
    <rPh sb="45" eb="47">
      <t>キシャク</t>
    </rPh>
    <rPh sb="61" eb="63">
      <t>チョウセイ</t>
    </rPh>
    <phoneticPr fontId="2"/>
  </si>
  <si>
    <t>100 µM rATP溶液を下図に従って段階希釈し，1000，300，100，30，10 nM rATP溶液を調製する。</t>
    <rPh sb="11" eb="13">
      <t>ヨウエキ</t>
    </rPh>
    <rPh sb="14" eb="16">
      <t>カズ</t>
    </rPh>
    <rPh sb="17" eb="18">
      <t>シタガ</t>
    </rPh>
    <rPh sb="20" eb="22">
      <t>ダンカイ</t>
    </rPh>
    <rPh sb="22" eb="24">
      <t>キシャク</t>
    </rPh>
    <rPh sb="52" eb="54">
      <t>ヨウエキ</t>
    </rPh>
    <rPh sb="55" eb="57">
      <t>チョウセイ</t>
    </rPh>
    <phoneticPr fontId="2"/>
  </si>
  <si>
    <t>使用ピペット</t>
    <rPh sb="0" eb="2">
      <t>シヨウ</t>
    </rPh>
    <phoneticPr fontId="2"/>
  </si>
  <si>
    <t>1-20 µL：マイクロピペットP20</t>
    <phoneticPr fontId="2"/>
  </si>
  <si>
    <t>20-200 µL：マイクロピペットP200</t>
    <phoneticPr fontId="2"/>
  </si>
  <si>
    <t>200-1000 µL：マイクロピペットP1000</t>
    <phoneticPr fontId="2"/>
  </si>
  <si>
    <r>
      <t>調製したrATP溶液または</t>
    </r>
    <r>
      <rPr>
        <sz val="11"/>
        <rFont val="游ゴシック"/>
        <family val="3"/>
        <charset val="128"/>
        <scheme val="minor"/>
      </rPr>
      <t>専用培</t>
    </r>
    <r>
      <rPr>
        <sz val="11"/>
        <color theme="1"/>
        <rFont val="游ゴシック"/>
        <family val="3"/>
        <charset val="128"/>
        <scheme val="minor"/>
      </rPr>
      <t>地（0 nMとblank用）をアッセイプレート（Plate1）へ100 µL/wellで分注する。</t>
    </r>
    <rPh sb="0" eb="2">
      <t>チョウセイ</t>
    </rPh>
    <rPh sb="8" eb="10">
      <t>ヨウエキ</t>
    </rPh>
    <rPh sb="13" eb="15">
      <t>センヨウ</t>
    </rPh>
    <rPh sb="15" eb="17">
      <t>バイチ</t>
    </rPh>
    <rPh sb="60" eb="62">
      <t>ブンチュウ</t>
    </rPh>
    <phoneticPr fontId="2"/>
  </si>
  <si>
    <t>【ATP測定試薬の添加、反応、測定】</t>
    <rPh sb="4" eb="6">
      <t>ソクテイ</t>
    </rPh>
    <rPh sb="6" eb="8">
      <t>シヤク</t>
    </rPh>
    <rPh sb="9" eb="11">
      <t>テンカ</t>
    </rPh>
    <rPh sb="12" eb="14">
      <t>ハンノウ</t>
    </rPh>
    <rPh sb="15" eb="17">
      <t>ソクテイ</t>
    </rPh>
    <phoneticPr fontId="2"/>
  </si>
  <si>
    <t>※マルチピペット使用可</t>
    <phoneticPr fontId="2"/>
  </si>
  <si>
    <r>
      <t>等量（</t>
    </r>
    <r>
      <rPr>
        <b/>
        <sz val="11"/>
        <color theme="1"/>
        <rFont val="游ゴシック"/>
        <family val="3"/>
        <charset val="128"/>
        <scheme val="minor"/>
      </rPr>
      <t>100 µL</t>
    </r>
    <r>
      <rPr>
        <sz val="11"/>
        <color theme="1"/>
        <rFont val="游ゴシック"/>
        <family val="3"/>
        <charset val="128"/>
        <scheme val="minor"/>
      </rPr>
      <t>）のCelltiter-Glo 3D Reagentをアッセイプレート（Plate1及びPlate2の色塗ウェル）に添加して軽く混和する。</t>
    </r>
    <rPh sb="0" eb="2">
      <t>トウリョウ</t>
    </rPh>
    <rPh sb="51" eb="52">
      <t>オヨ</t>
    </rPh>
    <rPh sb="60" eb="62">
      <t>イロヌ</t>
    </rPh>
    <rPh sb="67" eb="69">
      <t>テンカ</t>
    </rPh>
    <rPh sb="71" eb="72">
      <t>カル</t>
    </rPh>
    <rPh sb="73" eb="75">
      <t>コンワ</t>
    </rPh>
    <phoneticPr fontId="2"/>
  </si>
  <si>
    <r>
      <rPr>
        <u/>
        <sz val="11"/>
        <color theme="1"/>
        <rFont val="游ゴシック"/>
        <family val="3"/>
        <charset val="128"/>
        <scheme val="minor"/>
      </rPr>
      <t>遮光</t>
    </r>
    <r>
      <rPr>
        <sz val="11"/>
        <color theme="1"/>
        <rFont val="游ゴシック"/>
        <family val="3"/>
        <charset val="128"/>
        <scheme val="minor"/>
      </rPr>
      <t>、室温で30分間静置する。（反応時刻　　　　　　　:　　　　　　～　　　　　　:　　　　　　　）</t>
    </r>
    <rPh sb="0" eb="2">
      <t>シャコウ</t>
    </rPh>
    <rPh sb="3" eb="5">
      <t>シツオン</t>
    </rPh>
    <rPh sb="8" eb="10">
      <t>フンカン</t>
    </rPh>
    <rPh sb="10" eb="12">
      <t>セイチ</t>
    </rPh>
    <rPh sb="16" eb="20">
      <t>ハンノウジコク</t>
    </rPh>
    <phoneticPr fontId="2"/>
  </si>
  <si>
    <r>
      <t>マイクロプレートリーダーにて発光測定を行う（</t>
    </r>
    <r>
      <rPr>
        <b/>
        <sz val="11"/>
        <color theme="1"/>
        <rFont val="游ゴシック"/>
        <family val="3"/>
        <charset val="128"/>
        <scheme val="minor"/>
      </rPr>
      <t>integration time：1000 msec</t>
    </r>
    <r>
      <rPr>
        <sz val="11"/>
        <color theme="1"/>
        <rFont val="游ゴシック"/>
        <family val="3"/>
        <charset val="128"/>
        <scheme val="minor"/>
      </rPr>
      <t>）。　（測定時刻　　　　　:　　　　　　）</t>
    </r>
    <rPh sb="14" eb="16">
      <t>ハッコウ</t>
    </rPh>
    <rPh sb="16" eb="18">
      <t>ソクテイ</t>
    </rPh>
    <rPh sb="19" eb="20">
      <t>オコナ</t>
    </rPh>
    <rPh sb="52" eb="54">
      <t>ソクテイ</t>
    </rPh>
    <rPh sb="54" eb="56">
      <t>ジコク</t>
    </rPh>
    <phoneticPr fontId="2"/>
  </si>
  <si>
    <t>プレート配置図</t>
    <rPh sb="4" eb="6">
      <t>ハイチ</t>
    </rPh>
    <rPh sb="6" eb="7">
      <t>ズ</t>
    </rPh>
    <phoneticPr fontId="2"/>
  </si>
  <si>
    <t>【備考欄】※使用機器情報など記載。[ 記載例：マイクロピペットP1000（GILSON, 200-1000µL) ]</t>
    <rPh sb="1" eb="3">
      <t>ビコウ</t>
    </rPh>
    <rPh sb="3" eb="4">
      <t>ラン</t>
    </rPh>
    <phoneticPr fontId="2"/>
  </si>
  <si>
    <t>マイクロピペットP20</t>
    <phoneticPr fontId="2"/>
  </si>
  <si>
    <t>ATP測定時の留意点</t>
    <rPh sb="3" eb="5">
      <t>ソクテイ</t>
    </rPh>
    <rPh sb="5" eb="6">
      <t>ジ</t>
    </rPh>
    <rPh sb="7" eb="10">
      <t>リュウイテン</t>
    </rPh>
    <phoneticPr fontId="2"/>
  </si>
  <si>
    <t>ATP測定を実施する際は以下の点にご留意ください。</t>
    <rPh sb="3" eb="5">
      <t>ソクテイ</t>
    </rPh>
    <rPh sb="6" eb="8">
      <t>ジッシ</t>
    </rPh>
    <rPh sb="10" eb="11">
      <t>サイ</t>
    </rPh>
    <rPh sb="12" eb="14">
      <t>イカ</t>
    </rPh>
    <rPh sb="15" eb="16">
      <t>テン</t>
    </rPh>
    <rPh sb="18" eb="20">
      <t>リュウイ</t>
    </rPh>
    <phoneticPr fontId="2"/>
  </si>
  <si>
    <t>・細胞回収時は100µL/wellの容量でスフェロイドを回収し、白色プレートに移してATP量を測定して下さい。</t>
    <rPh sb="45" eb="46">
      <t>リョウ</t>
    </rPh>
    <rPh sb="47" eb="49">
      <t>ソクテイ</t>
    </rPh>
    <rPh sb="51" eb="52">
      <t>クダ</t>
    </rPh>
    <phoneticPr fontId="2"/>
  </si>
  <si>
    <t>・細胞回収後に培養プレートにスフェロイドの回収漏れがないかを確認して下さい。</t>
    <rPh sb="34" eb="35">
      <t>クダ</t>
    </rPh>
    <phoneticPr fontId="2"/>
  </si>
  <si>
    <t>・白色プレートは細胞観察が可能な白色透明ボトムプレートの使用も可能です。</t>
    <rPh sb="31" eb="33">
      <t>カノウ</t>
    </rPh>
    <phoneticPr fontId="2"/>
  </si>
  <si>
    <t>　例）Corning、型番3610「Corning 96ウェル 白 透明ボトム 平底」</t>
    <rPh sb="1" eb="2">
      <t>レイ</t>
    </rPh>
    <rPh sb="11" eb="13">
      <t>カタバン</t>
    </rPh>
    <phoneticPr fontId="2"/>
  </si>
  <si>
    <t>・細胞回収後の培養プレートはATP測定終了後までインキュベーターに戻しておいて下さい（ATP測定終了後に廃棄）。</t>
    <rPh sb="39" eb="40">
      <t>クダ</t>
    </rPh>
    <phoneticPr fontId="2"/>
  </si>
  <si>
    <t>　細胞回収漏れによる欠損値が出た場合は再測定も可とします。</t>
    <phoneticPr fontId="2"/>
  </si>
  <si>
    <t>・Pre-Validationであるため、手技を原因として「再試験」の要望がある場合はお申し出ください。</t>
    <phoneticPr fontId="2"/>
  </si>
  <si>
    <t>・ATP測定は薬剤曝露開始の168時間後（±2時間）に実施して下さい。</t>
    <rPh sb="4" eb="6">
      <t>ソクテイ</t>
    </rPh>
    <rPh sb="7" eb="11">
      <t>ヤクザイバクロ</t>
    </rPh>
    <rPh sb="11" eb="13">
      <t>カイシ</t>
    </rPh>
    <rPh sb="17" eb="20">
      <t>ジカンゴ</t>
    </rPh>
    <rPh sb="27" eb="29">
      <t>ジッシ</t>
    </rPh>
    <rPh sb="31" eb="32">
      <t>クダ</t>
    </rPh>
    <phoneticPr fontId="2"/>
  </si>
  <si>
    <t>プレートシェーカーがある場合は白色プレートをシェーカーで5分間撹拌し、その後25分間静置を推奨する。</t>
    <rPh sb="45" eb="47">
      <t>スイショウ</t>
    </rPh>
    <phoneticPr fontId="2"/>
  </si>
  <si>
    <t>プレートシェーカーはアルミホイル等で遮光して約1000 rpmで振盪し、ウェル内の反応液ががこぼれないように注意する。</t>
    <rPh sb="32" eb="34">
      <t>シントウ</t>
    </rPh>
    <rPh sb="41" eb="44">
      <t>ハンノウエキ</t>
    </rPh>
    <rPh sb="54" eb="56">
      <t>チュウイ</t>
    </rPh>
    <phoneticPr fontId="2"/>
  </si>
  <si>
    <t>10 mM rATP [Promega, P1132, 分注済み（5 µL）] ※日機装が分注・送付したものを使用</t>
    <rPh sb="28" eb="30">
      <t>ブンチュウ</t>
    </rPh>
    <rPh sb="30" eb="31">
      <t>ズ</t>
    </rPh>
    <phoneticPr fontId="2"/>
  </si>
  <si>
    <t>(Lot. 0000603543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</si>
</sst>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"/>
    <numFmt numFmtId="178" formatCode="#0"/>
    <numFmt numFmtId="179" formatCode="0.0000"/>
    <numFmt numFmtId="180" formatCode="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5" fillId="0" borderId="3" xfId="0" applyFont="1" applyBorder="1">
      <alignment vertical="center"/>
    </xf>
    <xf numFmtId="176" fontId="5" fillId="0" borderId="12" xfId="0" applyNumberFormat="1" applyFont="1" applyBorder="1" applyAlignment="1">
      <alignment horizontal="centerContinuous" vertical="center"/>
    </xf>
    <xf numFmtId="0" fontId="0" fillId="0" borderId="7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4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/>
    </xf>
    <xf numFmtId="0" fontId="1" fillId="0" borderId="15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176" fontId="5" fillId="0" borderId="18" xfId="0" applyNumberFormat="1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Continuous" vertical="center"/>
    </xf>
    <xf numFmtId="0" fontId="1" fillId="0" borderId="21" xfId="0" applyFont="1" applyBorder="1" applyAlignment="1">
      <alignment horizontal="centerContinuous" vertical="center"/>
    </xf>
    <xf numFmtId="176" fontId="5" fillId="0" borderId="19" xfId="0" applyNumberFormat="1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6" fillId="0" borderId="21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3" xfId="0" applyFont="1" applyBorder="1" applyAlignment="1">
      <alignment horizontal="centerContinuous" vertical="center"/>
    </xf>
    <xf numFmtId="0" fontId="5" fillId="0" borderId="25" xfId="0" applyFont="1" applyBorder="1" applyAlignment="1">
      <alignment horizontal="centerContinuous" vertical="center"/>
    </xf>
    <xf numFmtId="0" fontId="1" fillId="0" borderId="25" xfId="0" applyFont="1" applyBorder="1" applyAlignment="1">
      <alignment horizontal="centerContinuous" vertical="center"/>
    </xf>
    <xf numFmtId="0" fontId="5" fillId="0" borderId="24" xfId="0" applyFont="1" applyBorder="1" applyAlignment="1">
      <alignment horizontal="centerContinuous" vertical="center"/>
    </xf>
    <xf numFmtId="0" fontId="1" fillId="0" borderId="23" xfId="0" applyFont="1" applyBorder="1" applyAlignment="1">
      <alignment horizontal="centerContinuous" vertical="center"/>
    </xf>
    <xf numFmtId="176" fontId="5" fillId="0" borderId="26" xfId="0" applyNumberFormat="1" applyFont="1" applyBorder="1" applyAlignment="1">
      <alignment horizontal="centerContinuous" vertical="center"/>
    </xf>
    <xf numFmtId="0" fontId="1" fillId="0" borderId="26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" xfId="0" quotePrefix="1" applyFont="1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0" fillId="0" borderId="9" xfId="0" applyBorder="1">
      <alignment vertical="center"/>
    </xf>
    <xf numFmtId="0" fontId="1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Continuous" vertical="center" wrapText="1"/>
    </xf>
    <xf numFmtId="0" fontId="1" fillId="0" borderId="14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1" fillId="0" borderId="28" xfId="0" applyFont="1" applyBorder="1" applyAlignment="1">
      <alignment horizontal="centerContinuous" vertical="center"/>
    </xf>
    <xf numFmtId="0" fontId="1" fillId="0" borderId="29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0" xfId="0" applyFont="1" applyFill="1" applyAlignment="1">
      <alignment horizontal="centerContinuous" vertical="center"/>
    </xf>
    <xf numFmtId="0" fontId="5" fillId="3" borderId="22" xfId="0" applyFont="1" applyFill="1" applyBorder="1" applyAlignment="1">
      <alignment horizontal="centerContinuous" vertical="center"/>
    </xf>
    <xf numFmtId="0" fontId="1" fillId="3" borderId="22" xfId="0" applyFont="1" applyFill="1" applyBorder="1" applyAlignment="1">
      <alignment horizontal="centerContinuous" vertical="center"/>
    </xf>
    <xf numFmtId="0" fontId="1" fillId="3" borderId="23" xfId="0" applyFont="1" applyFill="1" applyBorder="1" applyAlignment="1">
      <alignment horizontal="centerContinuous" vertical="center"/>
    </xf>
    <xf numFmtId="0" fontId="5" fillId="3" borderId="25" xfId="0" applyFont="1" applyFill="1" applyBorder="1" applyAlignment="1">
      <alignment horizontal="centerContinuous" vertical="center"/>
    </xf>
    <xf numFmtId="0" fontId="1" fillId="3" borderId="25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8" xfId="0" applyFont="1" applyFill="1" applyBorder="1" applyAlignment="1">
      <alignment horizontal="centerContinuous" vertical="center"/>
    </xf>
    <xf numFmtId="0" fontId="5" fillId="3" borderId="16" xfId="0" quotePrefix="1" applyFont="1" applyFill="1" applyBorder="1" applyAlignment="1">
      <alignment horizontal="centerContinuous" vertical="center"/>
    </xf>
    <xf numFmtId="0" fontId="1" fillId="3" borderId="6" xfId="0" applyFont="1" applyFill="1" applyBorder="1" applyAlignment="1">
      <alignment horizontal="centerContinuous" vertical="center"/>
    </xf>
    <xf numFmtId="0" fontId="5" fillId="3" borderId="20" xfId="0" quotePrefix="1" applyFont="1" applyFill="1" applyBorder="1" applyAlignment="1">
      <alignment horizontal="centerContinuous" vertical="center"/>
    </xf>
    <xf numFmtId="0" fontId="5" fillId="3" borderId="24" xfId="0" quotePrefix="1" applyFont="1" applyFill="1" applyBorder="1" applyAlignment="1">
      <alignment horizontal="centerContinuous" vertical="center"/>
    </xf>
    <xf numFmtId="0" fontId="5" fillId="3" borderId="7" xfId="0" quotePrefix="1" applyFont="1" applyFill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Continuous" vertical="center"/>
    </xf>
    <xf numFmtId="177" fontId="6" fillId="0" borderId="30" xfId="0" applyNumberFormat="1" applyFont="1" applyBorder="1" applyAlignment="1">
      <alignment horizontal="centerContinuous" vertical="center"/>
    </xf>
    <xf numFmtId="177" fontId="6" fillId="0" borderId="31" xfId="0" applyNumberFormat="1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2" fontId="5" fillId="3" borderId="17" xfId="0" applyNumberFormat="1" applyFont="1" applyFill="1" applyBorder="1" applyAlignment="1">
      <alignment horizontal="centerContinuous" vertical="center"/>
    </xf>
    <xf numFmtId="2" fontId="5" fillId="3" borderId="22" xfId="0" applyNumberFormat="1" applyFont="1" applyFill="1" applyBorder="1" applyAlignment="1">
      <alignment horizontal="centerContinuous" vertical="center"/>
    </xf>
    <xf numFmtId="2" fontId="5" fillId="3" borderId="25" xfId="0" applyNumberFormat="1" applyFont="1" applyFill="1" applyBorder="1" applyAlignment="1">
      <alignment horizontal="centerContinuous" vertical="center"/>
    </xf>
    <xf numFmtId="2" fontId="5" fillId="3" borderId="1" xfId="0" applyNumberFormat="1" applyFont="1" applyFill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 wrapText="1"/>
    </xf>
    <xf numFmtId="0" fontId="4" fillId="0" borderId="0" xfId="0" applyFont="1" applyFill="1" applyAlignment="1">
      <alignment horizontal="centerContinuous" vertical="center"/>
    </xf>
    <xf numFmtId="0" fontId="4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Continuous" vertical="center"/>
    </xf>
    <xf numFmtId="0" fontId="1" fillId="4" borderId="15" xfId="0" applyFont="1" applyFill="1" applyBorder="1" applyAlignment="1">
      <alignment horizontal="centerContinuous" vertical="center"/>
    </xf>
    <xf numFmtId="0" fontId="5" fillId="4" borderId="22" xfId="0" applyFont="1" applyFill="1" applyBorder="1" applyAlignment="1">
      <alignment horizontal="centerContinuous" vertical="center"/>
    </xf>
    <xf numFmtId="0" fontId="1" fillId="4" borderId="21" xfId="0" applyFont="1" applyFill="1" applyBorder="1" applyAlignment="1">
      <alignment horizontal="centerContinuous" vertical="center"/>
    </xf>
    <xf numFmtId="0" fontId="5" fillId="4" borderId="25" xfId="0" applyFont="1" applyFill="1" applyBorder="1" applyAlignment="1">
      <alignment horizontal="centerContinuous" vertical="center"/>
    </xf>
    <xf numFmtId="0" fontId="1" fillId="4" borderId="23" xfId="0" applyFont="1" applyFill="1" applyBorder="1" applyAlignment="1">
      <alignment horizontal="centerContinuous" vertical="center"/>
    </xf>
    <xf numFmtId="0" fontId="5" fillId="4" borderId="1" xfId="0" applyFont="1" applyFill="1" applyBorder="1" applyAlignment="1">
      <alignment horizontal="centerContinuous" vertical="center"/>
    </xf>
    <xf numFmtId="0" fontId="1" fillId="4" borderId="8" xfId="0" applyFont="1" applyFill="1" applyBorder="1" applyAlignment="1">
      <alignment horizontal="centerContinuous" vertical="center"/>
    </xf>
    <xf numFmtId="2" fontId="5" fillId="4" borderId="17" xfId="0" applyNumberFormat="1" applyFont="1" applyFill="1" applyBorder="1" applyAlignment="1">
      <alignment horizontal="centerContinuous" vertical="center"/>
    </xf>
    <xf numFmtId="0" fontId="1" fillId="4" borderId="17" xfId="0" applyFont="1" applyFill="1" applyBorder="1" applyAlignment="1">
      <alignment horizontal="centerContinuous" vertical="center"/>
    </xf>
    <xf numFmtId="0" fontId="1" fillId="4" borderId="0" xfId="0" applyFont="1" applyFill="1" applyAlignment="1">
      <alignment horizontal="centerContinuous" vertical="center"/>
    </xf>
    <xf numFmtId="177" fontId="6" fillId="4" borderId="4" xfId="0" applyNumberFormat="1" applyFont="1" applyFill="1" applyBorder="1" applyAlignment="1">
      <alignment horizontal="centerContinuous" vertical="center"/>
    </xf>
    <xf numFmtId="0" fontId="6" fillId="4" borderId="15" xfId="0" applyFont="1" applyFill="1" applyBorder="1" applyAlignment="1">
      <alignment horizontal="centerContinuous" vertical="center"/>
    </xf>
    <xf numFmtId="0" fontId="1" fillId="4" borderId="13" xfId="0" applyFont="1" applyFill="1" applyBorder="1" applyAlignment="1">
      <alignment horizontal="centerContinuous" vertical="center"/>
    </xf>
    <xf numFmtId="2" fontId="5" fillId="4" borderId="22" xfId="0" applyNumberFormat="1" applyFont="1" applyFill="1" applyBorder="1" applyAlignment="1">
      <alignment horizontal="centerContinuous" vertical="center"/>
    </xf>
    <xf numFmtId="0" fontId="1" fillId="4" borderId="22" xfId="0" applyFont="1" applyFill="1" applyBorder="1" applyAlignment="1">
      <alignment horizontal="centerContinuous" vertical="center"/>
    </xf>
    <xf numFmtId="177" fontId="6" fillId="4" borderId="31" xfId="0" applyNumberFormat="1" applyFont="1" applyFill="1" applyBorder="1" applyAlignment="1">
      <alignment horizontal="centerContinuous" vertical="center"/>
    </xf>
    <xf numFmtId="0" fontId="6" fillId="4" borderId="21" xfId="0" applyFont="1" applyFill="1" applyBorder="1" applyAlignment="1">
      <alignment horizontal="centerContinuous" vertical="center"/>
    </xf>
    <xf numFmtId="0" fontId="1" fillId="4" borderId="29" xfId="0" applyFont="1" applyFill="1" applyBorder="1" applyAlignment="1">
      <alignment horizontal="centerContinuous" vertical="center"/>
    </xf>
    <xf numFmtId="2" fontId="5" fillId="4" borderId="25" xfId="0" applyNumberFormat="1" applyFont="1" applyFill="1" applyBorder="1" applyAlignment="1">
      <alignment horizontal="centerContinuous" vertical="center"/>
    </xf>
    <xf numFmtId="0" fontId="1" fillId="4" borderId="25" xfId="0" applyFont="1" applyFill="1" applyBorder="1" applyAlignment="1">
      <alignment horizontal="centerContinuous" vertical="center"/>
    </xf>
    <xf numFmtId="0" fontId="6" fillId="4" borderId="23" xfId="0" applyFont="1" applyFill="1" applyBorder="1" applyAlignment="1">
      <alignment horizontal="centerContinuous" vertical="center"/>
    </xf>
    <xf numFmtId="0" fontId="1" fillId="4" borderId="26" xfId="0" applyFont="1" applyFill="1" applyBorder="1" applyAlignment="1">
      <alignment horizontal="centerContinuous" vertical="center"/>
    </xf>
    <xf numFmtId="2" fontId="5" fillId="4" borderId="1" xfId="0" applyNumberFormat="1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Continuous" vertical="center"/>
    </xf>
    <xf numFmtId="177" fontId="6" fillId="4" borderId="30" xfId="0" applyNumberFormat="1" applyFont="1" applyFill="1" applyBorder="1" applyAlignment="1">
      <alignment horizontal="centerContinuous" vertical="center"/>
    </xf>
    <xf numFmtId="0" fontId="6" fillId="4" borderId="8" xfId="0" applyFont="1" applyFill="1" applyBorder="1" applyAlignment="1">
      <alignment horizontal="centerContinuous" vertical="center"/>
    </xf>
    <xf numFmtId="0" fontId="1" fillId="4" borderId="12" xfId="0" applyFont="1" applyFill="1" applyBorder="1" applyAlignment="1">
      <alignment horizontal="centerContinuous" vertical="center"/>
    </xf>
    <xf numFmtId="0" fontId="5" fillId="4" borderId="16" xfId="0" quotePrefix="1" applyFont="1" applyFill="1" applyBorder="1" applyAlignment="1">
      <alignment horizontal="centerContinuous" vertical="center"/>
    </xf>
    <xf numFmtId="0" fontId="1" fillId="4" borderId="6" xfId="0" applyFont="1" applyFill="1" applyBorder="1" applyAlignment="1">
      <alignment horizontal="centerContinuous" vertical="center"/>
    </xf>
    <xf numFmtId="0" fontId="5" fillId="4" borderId="20" xfId="0" quotePrefix="1" applyFont="1" applyFill="1" applyBorder="1" applyAlignment="1">
      <alignment horizontal="centerContinuous" vertical="center"/>
    </xf>
    <xf numFmtId="0" fontId="5" fillId="4" borderId="24" xfId="0" quotePrefix="1" applyFont="1" applyFill="1" applyBorder="1" applyAlignment="1">
      <alignment horizontal="centerContinuous" vertical="center"/>
    </xf>
    <xf numFmtId="0" fontId="5" fillId="4" borderId="7" xfId="0" quotePrefix="1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78" fontId="1" fillId="6" borderId="36" xfId="0" applyNumberFormat="1" applyFont="1" applyFill="1" applyBorder="1" applyAlignment="1">
      <alignment horizontal="right"/>
    </xf>
    <xf numFmtId="178" fontId="1" fillId="6" borderId="37" xfId="0" applyNumberFormat="1" applyFont="1" applyFill="1" applyBorder="1" applyAlignment="1">
      <alignment horizontal="left" vertical="center"/>
    </xf>
    <xf numFmtId="178" fontId="1" fillId="5" borderId="38" xfId="0" applyNumberFormat="1" applyFont="1" applyFill="1" applyBorder="1" applyAlignment="1">
      <alignment horizontal="center"/>
    </xf>
    <xf numFmtId="178" fontId="1" fillId="5" borderId="39" xfId="0" applyNumberFormat="1" applyFont="1" applyFill="1" applyBorder="1" applyAlignment="1">
      <alignment horizontal="center"/>
    </xf>
    <xf numFmtId="178" fontId="1" fillId="5" borderId="40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/>
    </xf>
    <xf numFmtId="178" fontId="1" fillId="6" borderId="36" xfId="0" applyNumberFormat="1" applyFont="1" applyFill="1" applyBorder="1" applyAlignment="1">
      <alignment horizontal="center" vertical="center" shrinkToFit="1"/>
    </xf>
    <xf numFmtId="178" fontId="1" fillId="6" borderId="37" xfId="0" applyNumberFormat="1" applyFont="1" applyFill="1" applyBorder="1" applyAlignment="1">
      <alignment horizontal="center" vertical="center" shrinkToFit="1"/>
    </xf>
    <xf numFmtId="178" fontId="1" fillId="5" borderId="38" xfId="0" applyNumberFormat="1" applyFont="1" applyFill="1" applyBorder="1" applyAlignment="1">
      <alignment horizontal="center" vertical="center" shrinkToFit="1"/>
    </xf>
    <xf numFmtId="178" fontId="1" fillId="5" borderId="39" xfId="0" applyNumberFormat="1" applyFont="1" applyFill="1" applyBorder="1" applyAlignment="1">
      <alignment horizontal="center" vertical="center" shrinkToFit="1"/>
    </xf>
    <xf numFmtId="178" fontId="1" fillId="5" borderId="40" xfId="0" applyNumberFormat="1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/>
    </xf>
    <xf numFmtId="178" fontId="1" fillId="5" borderId="42" xfId="0" applyNumberFormat="1" applyFont="1" applyFill="1" applyBorder="1" applyAlignment="1">
      <alignment horizontal="center"/>
    </xf>
    <xf numFmtId="178" fontId="1" fillId="5" borderId="43" xfId="0" applyNumberFormat="1" applyFont="1" applyFill="1" applyBorder="1" applyAlignment="1">
      <alignment horizontal="center"/>
    </xf>
    <xf numFmtId="178" fontId="1" fillId="5" borderId="44" xfId="0" applyNumberFormat="1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/>
    </xf>
    <xf numFmtId="178" fontId="1" fillId="5" borderId="42" xfId="0" applyNumberFormat="1" applyFont="1" applyFill="1" applyBorder="1" applyAlignment="1">
      <alignment horizontal="center" vertical="center" shrinkToFit="1"/>
    </xf>
    <xf numFmtId="178" fontId="1" fillId="5" borderId="45" xfId="0" applyNumberFormat="1" applyFont="1" applyFill="1" applyBorder="1" applyAlignment="1">
      <alignment horizontal="center" vertical="center" shrinkToFit="1"/>
    </xf>
    <xf numFmtId="178" fontId="1" fillId="5" borderId="43" xfId="0" applyNumberFormat="1" applyFont="1" applyFill="1" applyBorder="1" applyAlignment="1">
      <alignment horizontal="center" vertical="center" shrinkToFit="1"/>
    </xf>
    <xf numFmtId="178" fontId="1" fillId="5" borderId="46" xfId="0" applyNumberFormat="1" applyFont="1" applyFill="1" applyBorder="1" applyAlignment="1">
      <alignment horizontal="center" vertical="center" shrinkToFit="1"/>
    </xf>
    <xf numFmtId="178" fontId="1" fillId="5" borderId="47" xfId="0" applyNumberFormat="1" applyFont="1" applyFill="1" applyBorder="1" applyAlignment="1">
      <alignment horizontal="center" vertical="center" shrinkToFit="1"/>
    </xf>
    <xf numFmtId="178" fontId="1" fillId="5" borderId="44" xfId="0" applyNumberFormat="1" applyFont="1" applyFill="1" applyBorder="1" applyAlignment="1">
      <alignment horizontal="center" vertical="center" shrinkToFit="1"/>
    </xf>
    <xf numFmtId="178" fontId="1" fillId="5" borderId="48" xfId="0" applyNumberFormat="1" applyFont="1" applyFill="1" applyBorder="1" applyAlignment="1">
      <alignment horizontal="center"/>
    </xf>
    <xf numFmtId="178" fontId="1" fillId="5" borderId="49" xfId="0" applyNumberFormat="1" applyFont="1" applyFill="1" applyBorder="1" applyAlignment="1">
      <alignment horizontal="center" vertical="center" shrinkToFit="1"/>
    </xf>
    <xf numFmtId="178" fontId="1" fillId="5" borderId="50" xfId="0" applyNumberFormat="1" applyFont="1" applyFill="1" applyBorder="1" applyAlignment="1">
      <alignment horizontal="center" vertical="center" shrinkToFit="1"/>
    </xf>
    <xf numFmtId="178" fontId="1" fillId="5" borderId="43" xfId="0" applyNumberFormat="1" applyFont="1" applyFill="1" applyBorder="1" applyAlignment="1">
      <alignment horizontal="left" vertical="center"/>
    </xf>
    <xf numFmtId="178" fontId="1" fillId="6" borderId="51" xfId="0" applyNumberFormat="1" applyFont="1" applyFill="1" applyBorder="1" applyAlignment="1">
      <alignment horizontal="center"/>
    </xf>
    <xf numFmtId="178" fontId="1" fillId="6" borderId="51" xfId="0" applyNumberFormat="1" applyFont="1" applyFill="1" applyBorder="1" applyAlignment="1">
      <alignment horizontal="center" vertical="center" shrinkToFit="1"/>
    </xf>
    <xf numFmtId="178" fontId="1" fillId="6" borderId="52" xfId="0" applyNumberFormat="1" applyFont="1" applyFill="1" applyBorder="1" applyAlignment="1">
      <alignment horizontal="center"/>
    </xf>
    <xf numFmtId="178" fontId="1" fillId="6" borderId="52" xfId="0" applyNumberFormat="1" applyFont="1" applyFill="1" applyBorder="1" applyAlignment="1">
      <alignment horizontal="center" vertical="center" shrinkToFit="1"/>
    </xf>
    <xf numFmtId="0" fontId="1" fillId="5" borderId="53" xfId="0" applyFont="1" applyFill="1" applyBorder="1" applyAlignment="1">
      <alignment horizontal="center" vertical="center"/>
    </xf>
    <xf numFmtId="178" fontId="1" fillId="5" borderId="54" xfId="0" applyNumberFormat="1" applyFont="1" applyFill="1" applyBorder="1" applyAlignment="1">
      <alignment horizontal="center"/>
    </xf>
    <xf numFmtId="178" fontId="1" fillId="5" borderId="55" xfId="0" applyNumberFormat="1" applyFont="1" applyFill="1" applyBorder="1" applyAlignment="1">
      <alignment horizontal="center"/>
    </xf>
    <xf numFmtId="178" fontId="1" fillId="5" borderId="56" xfId="0" applyNumberFormat="1" applyFont="1" applyFill="1" applyBorder="1" applyAlignment="1">
      <alignment horizontal="center"/>
    </xf>
    <xf numFmtId="178" fontId="1" fillId="5" borderId="57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 shrinkToFit="1"/>
    </xf>
    <xf numFmtId="178" fontId="1" fillId="5" borderId="55" xfId="0" applyNumberFormat="1" applyFont="1" applyFill="1" applyBorder="1" applyAlignment="1">
      <alignment horizontal="center" vertical="center" shrinkToFit="1"/>
    </xf>
    <xf numFmtId="178" fontId="1" fillId="5" borderId="58" xfId="0" applyNumberFormat="1" applyFont="1" applyFill="1" applyBorder="1" applyAlignment="1">
      <alignment horizontal="center" vertical="center" shrinkToFit="1"/>
    </xf>
    <xf numFmtId="178" fontId="1" fillId="5" borderId="56" xfId="0" applyNumberFormat="1" applyFont="1" applyFill="1" applyBorder="1" applyAlignment="1">
      <alignment horizontal="center" vertical="center" shrinkToFit="1"/>
    </xf>
    <xf numFmtId="178" fontId="1" fillId="5" borderId="57" xfId="0" applyNumberFormat="1" applyFont="1" applyFill="1" applyBorder="1" applyAlignment="1">
      <alignment horizontal="center" vertical="center" shrinkToFit="1"/>
    </xf>
    <xf numFmtId="0" fontId="1" fillId="6" borderId="10" xfId="0" applyFont="1" applyFill="1" applyBorder="1" applyAlignment="1">
      <alignment horizontal="centerContinuous" vertical="center"/>
    </xf>
    <xf numFmtId="0" fontId="0" fillId="6" borderId="11" xfId="0" applyFill="1" applyBorder="1" applyAlignment="1">
      <alignment horizontal="centerContinuous" vertical="center"/>
    </xf>
    <xf numFmtId="0" fontId="0" fillId="6" borderId="2" xfId="0" applyFill="1" applyBorder="1" applyAlignment="1">
      <alignment horizontal="centerContinuous" vertical="center"/>
    </xf>
    <xf numFmtId="0" fontId="0" fillId="6" borderId="10" xfId="0" applyFill="1" applyBorder="1" applyAlignment="1">
      <alignment horizontal="centerContinuous" vertical="center"/>
    </xf>
    <xf numFmtId="176" fontId="0" fillId="0" borderId="59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6" borderId="7" xfId="0" applyFill="1" applyBorder="1" applyAlignment="1">
      <alignment horizontal="centerContinuous" vertical="center"/>
    </xf>
    <xf numFmtId="0" fontId="0" fillId="6" borderId="1" xfId="0" applyFill="1" applyBorder="1" applyAlignment="1">
      <alignment horizontal="centerContinuous" vertical="center"/>
    </xf>
    <xf numFmtId="179" fontId="0" fillId="0" borderId="12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78" fontId="0" fillId="0" borderId="7" xfId="0" applyNumberForma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178" fontId="4" fillId="5" borderId="61" xfId="0" applyNumberFormat="1" applyFont="1" applyFill="1" applyBorder="1" applyAlignment="1">
      <alignment horizontal="centerContinuous" vertical="center"/>
    </xf>
    <xf numFmtId="178" fontId="4" fillId="5" borderId="62" xfId="0" applyNumberFormat="1" applyFont="1" applyFill="1" applyBorder="1" applyAlignment="1">
      <alignment horizontal="centerContinuous" vertical="center"/>
    </xf>
    <xf numFmtId="178" fontId="4" fillId="5" borderId="63" xfId="0" applyNumberFormat="1" applyFont="1" applyFill="1" applyBorder="1" applyAlignment="1">
      <alignment horizontal="centerContinuous"/>
    </xf>
    <xf numFmtId="178" fontId="4" fillId="5" borderId="64" xfId="0" applyNumberFormat="1" applyFont="1" applyFill="1" applyBorder="1" applyAlignment="1">
      <alignment horizontal="centerContinuous"/>
    </xf>
    <xf numFmtId="178" fontId="8" fillId="7" borderId="61" xfId="0" applyNumberFormat="1" applyFont="1" applyFill="1" applyBorder="1" applyAlignment="1">
      <alignment horizontal="centerContinuous" vertical="center"/>
    </xf>
    <xf numFmtId="178" fontId="8" fillId="7" borderId="62" xfId="0" applyNumberFormat="1" applyFont="1" applyFill="1" applyBorder="1" applyAlignment="1">
      <alignment horizontal="centerContinuous" vertical="center"/>
    </xf>
    <xf numFmtId="178" fontId="8" fillId="7" borderId="63" xfId="0" applyNumberFormat="1" applyFont="1" applyFill="1" applyBorder="1" applyAlignment="1">
      <alignment horizontal="centerContinuous"/>
    </xf>
    <xf numFmtId="178" fontId="8" fillId="7" borderId="64" xfId="0" applyNumberFormat="1" applyFont="1" applyFill="1" applyBorder="1" applyAlignment="1">
      <alignment horizontal="centerContinuous"/>
    </xf>
    <xf numFmtId="178" fontId="8" fillId="8" borderId="61" xfId="0" applyNumberFormat="1" applyFont="1" applyFill="1" applyBorder="1" applyAlignment="1">
      <alignment horizontal="centerContinuous" vertical="center"/>
    </xf>
    <xf numFmtId="178" fontId="8" fillId="8" borderId="62" xfId="0" applyNumberFormat="1" applyFont="1" applyFill="1" applyBorder="1" applyAlignment="1">
      <alignment horizontal="centerContinuous" vertical="center"/>
    </xf>
    <xf numFmtId="180" fontId="8" fillId="8" borderId="63" xfId="0" applyNumberFormat="1" applyFont="1" applyFill="1" applyBorder="1" applyAlignment="1">
      <alignment horizontal="centerContinuous"/>
    </xf>
    <xf numFmtId="178" fontId="8" fillId="8" borderId="64" xfId="0" applyNumberFormat="1" applyFont="1" applyFill="1" applyBorder="1" applyAlignment="1">
      <alignment horizontal="centerContinuous"/>
    </xf>
    <xf numFmtId="178" fontId="1" fillId="0" borderId="61" xfId="0" applyNumberFormat="1" applyFont="1" applyBorder="1" applyAlignment="1">
      <alignment horizontal="center" vertical="center" shrinkToFit="1"/>
    </xf>
    <xf numFmtId="178" fontId="1" fillId="0" borderId="62" xfId="0" applyNumberFormat="1" applyFont="1" applyBorder="1" applyAlignment="1">
      <alignment horizontal="center" vertical="center" shrinkToFit="1"/>
    </xf>
    <xf numFmtId="178" fontId="1" fillId="0" borderId="65" xfId="0" applyNumberFormat="1" applyFont="1" applyBorder="1" applyAlignment="1">
      <alignment horizontal="center" vertical="center" shrinkToFit="1"/>
    </xf>
    <xf numFmtId="0" fontId="4" fillId="5" borderId="66" xfId="0" applyFont="1" applyFill="1" applyBorder="1" applyAlignment="1">
      <alignment horizontal="center" vertical="center"/>
    </xf>
    <xf numFmtId="178" fontId="4" fillId="5" borderId="67" xfId="0" applyNumberFormat="1" applyFont="1" applyFill="1" applyBorder="1" applyAlignment="1">
      <alignment horizontal="centerContinuous" vertical="center"/>
    </xf>
    <xf numFmtId="178" fontId="4" fillId="5" borderId="43" xfId="0" applyNumberFormat="1" applyFont="1" applyFill="1" applyBorder="1" applyAlignment="1">
      <alignment horizontal="centerContinuous" vertical="center"/>
    </xf>
    <xf numFmtId="178" fontId="4" fillId="5" borderId="47" xfId="0" applyNumberFormat="1" applyFont="1" applyFill="1" applyBorder="1" applyAlignment="1">
      <alignment horizontal="centerContinuous"/>
    </xf>
    <xf numFmtId="178" fontId="4" fillId="5" borderId="68" xfId="0" applyNumberFormat="1" applyFont="1" applyFill="1" applyBorder="1" applyAlignment="1">
      <alignment horizontal="centerContinuous"/>
    </xf>
    <xf numFmtId="178" fontId="8" fillId="7" borderId="67" xfId="0" applyNumberFormat="1" applyFont="1" applyFill="1" applyBorder="1" applyAlignment="1">
      <alignment horizontal="centerContinuous" vertical="center"/>
    </xf>
    <xf numFmtId="178" fontId="8" fillId="7" borderId="43" xfId="0" applyNumberFormat="1" applyFont="1" applyFill="1" applyBorder="1" applyAlignment="1">
      <alignment horizontal="centerContinuous" vertical="center"/>
    </xf>
    <xf numFmtId="178" fontId="8" fillId="7" borderId="47" xfId="0" applyNumberFormat="1" applyFont="1" applyFill="1" applyBorder="1" applyAlignment="1">
      <alignment horizontal="centerContinuous"/>
    </xf>
    <xf numFmtId="178" fontId="8" fillId="7" borderId="68" xfId="0" applyNumberFormat="1" applyFont="1" applyFill="1" applyBorder="1" applyAlignment="1">
      <alignment horizontal="centerContinuous"/>
    </xf>
    <xf numFmtId="178" fontId="8" fillId="8" borderId="67" xfId="0" applyNumberFormat="1" applyFont="1" applyFill="1" applyBorder="1" applyAlignment="1">
      <alignment horizontal="centerContinuous" vertical="center"/>
    </xf>
    <xf numFmtId="178" fontId="8" fillId="8" borderId="43" xfId="0" applyNumberFormat="1" applyFont="1" applyFill="1" applyBorder="1" applyAlignment="1">
      <alignment horizontal="centerContinuous" vertical="center"/>
    </xf>
    <xf numFmtId="178" fontId="8" fillId="8" borderId="47" xfId="0" applyNumberFormat="1" applyFont="1" applyFill="1" applyBorder="1" applyAlignment="1">
      <alignment horizontal="centerContinuous"/>
    </xf>
    <xf numFmtId="178" fontId="8" fillId="8" borderId="68" xfId="0" applyNumberFormat="1" applyFont="1" applyFill="1" applyBorder="1" applyAlignment="1">
      <alignment horizontal="centerContinuous"/>
    </xf>
    <xf numFmtId="178" fontId="1" fillId="0" borderId="67" xfId="0" applyNumberFormat="1" applyFont="1" applyBorder="1" applyAlignment="1">
      <alignment horizontal="center" vertical="center" shrinkToFit="1"/>
    </xf>
    <xf numFmtId="178" fontId="1" fillId="0" borderId="43" xfId="0" applyNumberFormat="1" applyFont="1" applyBorder="1" applyAlignment="1">
      <alignment horizontal="center" vertical="center" shrinkToFit="1"/>
    </xf>
    <xf numFmtId="178" fontId="1" fillId="0" borderId="69" xfId="0" applyNumberFormat="1" applyFont="1" applyBorder="1" applyAlignment="1">
      <alignment horizontal="center" vertical="center" shrinkToFit="1"/>
    </xf>
    <xf numFmtId="178" fontId="4" fillId="5" borderId="70" xfId="0" applyNumberFormat="1" applyFont="1" applyFill="1" applyBorder="1" applyAlignment="1">
      <alignment horizontal="centerContinuous" vertical="center"/>
    </xf>
    <xf numFmtId="178" fontId="4" fillId="5" borderId="71" xfId="0" applyNumberFormat="1" applyFont="1" applyFill="1" applyBorder="1" applyAlignment="1">
      <alignment horizontal="centerContinuous" vertical="center"/>
    </xf>
    <xf numFmtId="178" fontId="4" fillId="5" borderId="72" xfId="0" applyNumberFormat="1" applyFont="1" applyFill="1" applyBorder="1" applyAlignment="1">
      <alignment horizontal="centerContinuous"/>
    </xf>
    <xf numFmtId="178" fontId="4" fillId="5" borderId="73" xfId="0" applyNumberFormat="1" applyFont="1" applyFill="1" applyBorder="1" applyAlignment="1">
      <alignment horizontal="centerContinuous"/>
    </xf>
    <xf numFmtId="178" fontId="8" fillId="7" borderId="70" xfId="0" applyNumberFormat="1" applyFont="1" applyFill="1" applyBorder="1" applyAlignment="1">
      <alignment horizontal="centerContinuous" vertical="center"/>
    </xf>
    <xf numFmtId="178" fontId="8" fillId="7" borderId="71" xfId="0" applyNumberFormat="1" applyFont="1" applyFill="1" applyBorder="1" applyAlignment="1">
      <alignment horizontal="centerContinuous" vertical="center"/>
    </xf>
    <xf numFmtId="178" fontId="8" fillId="7" borderId="72" xfId="0" applyNumberFormat="1" applyFont="1" applyFill="1" applyBorder="1" applyAlignment="1">
      <alignment horizontal="centerContinuous"/>
    </xf>
    <xf numFmtId="178" fontId="8" fillId="7" borderId="73" xfId="0" applyNumberFormat="1" applyFont="1" applyFill="1" applyBorder="1" applyAlignment="1">
      <alignment horizontal="centerContinuous"/>
    </xf>
    <xf numFmtId="178" fontId="8" fillId="8" borderId="70" xfId="0" applyNumberFormat="1" applyFont="1" applyFill="1" applyBorder="1" applyAlignment="1">
      <alignment horizontal="centerContinuous" vertical="center"/>
    </xf>
    <xf numFmtId="178" fontId="8" fillId="8" borderId="71" xfId="0" applyNumberFormat="1" applyFont="1" applyFill="1" applyBorder="1" applyAlignment="1">
      <alignment horizontal="centerContinuous" vertical="center"/>
    </xf>
    <xf numFmtId="178" fontId="8" fillId="8" borderId="72" xfId="0" applyNumberFormat="1" applyFont="1" applyFill="1" applyBorder="1" applyAlignment="1">
      <alignment horizontal="centerContinuous"/>
    </xf>
    <xf numFmtId="178" fontId="8" fillId="8" borderId="73" xfId="0" applyNumberFormat="1" applyFont="1" applyFill="1" applyBorder="1" applyAlignment="1">
      <alignment horizontal="centerContinuous"/>
    </xf>
    <xf numFmtId="178" fontId="1" fillId="0" borderId="70" xfId="0" applyNumberFormat="1" applyFont="1" applyBorder="1" applyAlignment="1">
      <alignment horizontal="center" vertical="center" shrinkToFit="1"/>
    </xf>
    <xf numFmtId="178" fontId="1" fillId="0" borderId="71" xfId="0" applyNumberFormat="1" applyFont="1" applyBorder="1" applyAlignment="1">
      <alignment horizontal="center" vertical="center" shrinkToFit="1"/>
    </xf>
    <xf numFmtId="178" fontId="1" fillId="0" borderId="74" xfId="0" applyNumberFormat="1" applyFont="1" applyBorder="1" applyAlignment="1">
      <alignment horizontal="center" vertical="center" shrinkToFit="1"/>
    </xf>
    <xf numFmtId="178" fontId="4" fillId="3" borderId="61" xfId="0" applyNumberFormat="1" applyFont="1" applyFill="1" applyBorder="1" applyAlignment="1">
      <alignment horizontal="centerContinuous" vertical="center"/>
    </xf>
    <xf numFmtId="178" fontId="4" fillId="3" borderId="62" xfId="0" applyNumberFormat="1" applyFont="1" applyFill="1" applyBorder="1" applyAlignment="1">
      <alignment horizontal="centerContinuous" vertical="center"/>
    </xf>
    <xf numFmtId="178" fontId="4" fillId="3" borderId="63" xfId="0" applyNumberFormat="1" applyFont="1" applyFill="1" applyBorder="1" applyAlignment="1">
      <alignment horizontal="centerContinuous"/>
    </xf>
    <xf numFmtId="178" fontId="4" fillId="3" borderId="64" xfId="0" applyNumberFormat="1" applyFont="1" applyFill="1" applyBorder="1" applyAlignment="1">
      <alignment horizontal="centerContinuous"/>
    </xf>
    <xf numFmtId="178" fontId="8" fillId="9" borderId="61" xfId="0" applyNumberFormat="1" applyFont="1" applyFill="1" applyBorder="1" applyAlignment="1">
      <alignment horizontal="centerContinuous" vertical="center"/>
    </xf>
    <xf numFmtId="178" fontId="8" fillId="9" borderId="62" xfId="0" applyNumberFormat="1" applyFont="1" applyFill="1" applyBorder="1" applyAlignment="1">
      <alignment horizontal="centerContinuous" vertical="center"/>
    </xf>
    <xf numFmtId="180" fontId="8" fillId="9" borderId="63" xfId="0" applyNumberFormat="1" applyFont="1" applyFill="1" applyBorder="1" applyAlignment="1">
      <alignment horizontal="centerContinuous"/>
    </xf>
    <xf numFmtId="178" fontId="8" fillId="9" borderId="64" xfId="0" applyNumberFormat="1" applyFont="1" applyFill="1" applyBorder="1" applyAlignment="1">
      <alignment horizontal="centerContinuous"/>
    </xf>
    <xf numFmtId="178" fontId="4" fillId="3" borderId="67" xfId="0" applyNumberFormat="1" applyFont="1" applyFill="1" applyBorder="1" applyAlignment="1">
      <alignment horizontal="centerContinuous" vertical="center"/>
    </xf>
    <xf numFmtId="178" fontId="4" fillId="3" borderId="43" xfId="0" applyNumberFormat="1" applyFont="1" applyFill="1" applyBorder="1" applyAlignment="1">
      <alignment horizontal="centerContinuous" vertical="center"/>
    </xf>
    <xf numFmtId="178" fontId="4" fillId="3" borderId="47" xfId="0" applyNumberFormat="1" applyFont="1" applyFill="1" applyBorder="1" applyAlignment="1">
      <alignment horizontal="centerContinuous"/>
    </xf>
    <xf numFmtId="178" fontId="4" fillId="3" borderId="68" xfId="0" applyNumberFormat="1" applyFont="1" applyFill="1" applyBorder="1" applyAlignment="1">
      <alignment horizontal="centerContinuous"/>
    </xf>
    <xf numFmtId="178" fontId="8" fillId="9" borderId="67" xfId="0" applyNumberFormat="1" applyFont="1" applyFill="1" applyBorder="1" applyAlignment="1">
      <alignment horizontal="centerContinuous" vertical="center"/>
    </xf>
    <xf numFmtId="178" fontId="8" fillId="9" borderId="43" xfId="0" applyNumberFormat="1" applyFont="1" applyFill="1" applyBorder="1" applyAlignment="1">
      <alignment horizontal="centerContinuous" vertical="center"/>
    </xf>
    <xf numFmtId="178" fontId="8" fillId="9" borderId="47" xfId="0" applyNumberFormat="1" applyFont="1" applyFill="1" applyBorder="1" applyAlignment="1">
      <alignment horizontal="centerContinuous"/>
    </xf>
    <xf numFmtId="178" fontId="8" fillId="9" borderId="68" xfId="0" applyNumberFormat="1" applyFont="1" applyFill="1" applyBorder="1" applyAlignment="1">
      <alignment horizontal="centerContinuous"/>
    </xf>
    <xf numFmtId="0" fontId="4" fillId="5" borderId="81" xfId="0" applyFont="1" applyFill="1" applyBorder="1" applyAlignment="1">
      <alignment horizontal="center" vertical="center"/>
    </xf>
    <xf numFmtId="178" fontId="4" fillId="3" borderId="70" xfId="0" applyNumberFormat="1" applyFont="1" applyFill="1" applyBorder="1" applyAlignment="1">
      <alignment horizontal="centerContinuous" vertical="center"/>
    </xf>
    <xf numFmtId="178" fontId="4" fillId="3" borderId="71" xfId="0" applyNumberFormat="1" applyFont="1" applyFill="1" applyBorder="1" applyAlignment="1">
      <alignment horizontal="centerContinuous" vertical="center"/>
    </xf>
    <xf numFmtId="178" fontId="4" fillId="3" borderId="72" xfId="0" applyNumberFormat="1" applyFont="1" applyFill="1" applyBorder="1" applyAlignment="1">
      <alignment horizontal="centerContinuous"/>
    </xf>
    <xf numFmtId="178" fontId="4" fillId="3" borderId="73" xfId="0" applyNumberFormat="1" applyFont="1" applyFill="1" applyBorder="1" applyAlignment="1">
      <alignment horizontal="centerContinuous"/>
    </xf>
    <xf numFmtId="178" fontId="8" fillId="9" borderId="70" xfId="0" applyNumberFormat="1" applyFont="1" applyFill="1" applyBorder="1" applyAlignment="1">
      <alignment horizontal="centerContinuous" vertical="center"/>
    </xf>
    <xf numFmtId="178" fontId="8" fillId="9" borderId="71" xfId="0" applyNumberFormat="1" applyFont="1" applyFill="1" applyBorder="1" applyAlignment="1">
      <alignment horizontal="centerContinuous" vertical="center"/>
    </xf>
    <xf numFmtId="178" fontId="8" fillId="9" borderId="72" xfId="0" applyNumberFormat="1" applyFont="1" applyFill="1" applyBorder="1" applyAlignment="1">
      <alignment horizontal="centerContinuous"/>
    </xf>
    <xf numFmtId="178" fontId="8" fillId="9" borderId="73" xfId="0" applyNumberFormat="1" applyFont="1" applyFill="1" applyBorder="1" applyAlignment="1">
      <alignment horizontal="centerContinuous"/>
    </xf>
    <xf numFmtId="0" fontId="4" fillId="5" borderId="10" xfId="0" applyFont="1" applyFill="1" applyBorder="1" applyAlignment="1">
      <alignment horizontal="centerContinuous" vertical="center"/>
    </xf>
    <xf numFmtId="0" fontId="4" fillId="5" borderId="2" xfId="0" applyFont="1" applyFill="1" applyBorder="1" applyAlignment="1">
      <alignment horizontal="centerContinuous" vertical="center"/>
    </xf>
    <xf numFmtId="0" fontId="4" fillId="5" borderId="11" xfId="0" applyFont="1" applyFill="1" applyBorder="1" applyAlignment="1">
      <alignment horizontal="centerContinuous" vertical="center"/>
    </xf>
    <xf numFmtId="0" fontId="0" fillId="5" borderId="0" xfId="0" applyFill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 wrapText="1"/>
    </xf>
    <xf numFmtId="178" fontId="0" fillId="0" borderId="9" xfId="0" applyNumberFormat="1" applyBorder="1">
      <alignment vertical="center"/>
    </xf>
    <xf numFmtId="178" fontId="0" fillId="0" borderId="6" xfId="0" applyNumberFormat="1" applyBorder="1" applyAlignment="1">
      <alignment horizontal="centerContinuous" vertical="center"/>
    </xf>
    <xf numFmtId="178" fontId="0" fillId="0" borderId="3" xfId="0" applyNumberFormat="1" applyBorder="1" applyAlignment="1">
      <alignment horizontal="centerContinuous" vertical="center"/>
    </xf>
    <xf numFmtId="178" fontId="0" fillId="0" borderId="7" xfId="0" applyNumberFormat="1" applyBorder="1">
      <alignment vertical="center"/>
    </xf>
    <xf numFmtId="178" fontId="0" fillId="0" borderId="8" xfId="0" applyNumberFormat="1" applyBorder="1" applyAlignment="1">
      <alignment horizontal="centerContinuous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Continuous" vertical="center"/>
    </xf>
    <xf numFmtId="0" fontId="8" fillId="7" borderId="10" xfId="0" applyFont="1" applyFill="1" applyBorder="1" applyAlignment="1">
      <alignment horizontal="centerContinuous" vertical="center"/>
    </xf>
    <xf numFmtId="0" fontId="8" fillId="7" borderId="2" xfId="0" applyFont="1" applyFill="1" applyBorder="1" applyAlignment="1">
      <alignment horizontal="centerContinuous" vertical="center"/>
    </xf>
    <xf numFmtId="0" fontId="8" fillId="7" borderId="11" xfId="0" applyFont="1" applyFill="1" applyBorder="1" applyAlignment="1">
      <alignment horizontal="centerContinuous" vertical="center"/>
    </xf>
    <xf numFmtId="0" fontId="8" fillId="8" borderId="10" xfId="0" applyFont="1" applyFill="1" applyBorder="1" applyAlignment="1">
      <alignment horizontal="centerContinuous" vertical="center"/>
    </xf>
    <xf numFmtId="0" fontId="8" fillId="8" borderId="2" xfId="0" applyFont="1" applyFill="1" applyBorder="1" applyAlignment="1">
      <alignment horizontal="centerContinuous" vertical="center"/>
    </xf>
    <xf numFmtId="0" fontId="8" fillId="8" borderId="11" xfId="0" applyFont="1" applyFill="1" applyBorder="1" applyAlignment="1">
      <alignment horizontal="centerContinuous" vertical="center"/>
    </xf>
    <xf numFmtId="180" fontId="0" fillId="0" borderId="9" xfId="0" applyNumberFormat="1" applyBorder="1">
      <alignment vertical="center"/>
    </xf>
    <xf numFmtId="0" fontId="4" fillId="3" borderId="10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0" fontId="4" fillId="3" borderId="11" xfId="0" applyFont="1" applyFill="1" applyBorder="1" applyAlignment="1">
      <alignment horizontal="centerContinuous" vertical="center"/>
    </xf>
    <xf numFmtId="0" fontId="8" fillId="11" borderId="10" xfId="0" applyFont="1" applyFill="1" applyBorder="1" applyAlignment="1">
      <alignment horizontal="centerContinuous" vertical="center"/>
    </xf>
    <xf numFmtId="0" fontId="8" fillId="11" borderId="2" xfId="0" applyFont="1" applyFill="1" applyBorder="1" applyAlignment="1">
      <alignment horizontal="centerContinuous" vertical="center"/>
    </xf>
    <xf numFmtId="0" fontId="8" fillId="11" borderId="11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0" borderId="4" xfId="0" applyFont="1" applyBorder="1">
      <alignment vertical="center"/>
    </xf>
    <xf numFmtId="0" fontId="0" fillId="0" borderId="11" xfId="0" applyBorder="1">
      <alignment vertical="center"/>
    </xf>
    <xf numFmtId="0" fontId="1" fillId="0" borderId="2" xfId="0" quotePrefix="1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4" fillId="5" borderId="75" xfId="0" applyNumberFormat="1" applyFont="1" applyFill="1" applyBorder="1" applyAlignment="1">
      <alignment horizontal="center" vertical="center"/>
    </xf>
    <xf numFmtId="178" fontId="4" fillId="5" borderId="76" xfId="0" applyNumberFormat="1" applyFont="1" applyFill="1" applyBorder="1" applyAlignment="1">
      <alignment horizontal="center" vertical="center"/>
    </xf>
    <xf numFmtId="178" fontId="4" fillId="5" borderId="77" xfId="0" applyNumberFormat="1" applyFont="1" applyFill="1" applyBorder="1" applyAlignment="1">
      <alignment horizontal="center" vertical="center"/>
    </xf>
    <xf numFmtId="178" fontId="4" fillId="5" borderId="78" xfId="0" applyNumberFormat="1" applyFont="1" applyFill="1" applyBorder="1" applyAlignment="1">
      <alignment horizontal="center" vertical="center"/>
    </xf>
    <xf numFmtId="178" fontId="4" fillId="5" borderId="79" xfId="0" applyNumberFormat="1" applyFont="1" applyFill="1" applyBorder="1" applyAlignment="1">
      <alignment horizontal="center" vertical="center"/>
    </xf>
    <xf numFmtId="178" fontId="4" fillId="5" borderId="80" xfId="0" applyNumberFormat="1" applyFont="1" applyFill="1" applyBorder="1" applyAlignment="1">
      <alignment horizontal="center" vertical="center"/>
    </xf>
    <xf numFmtId="178" fontId="4" fillId="10" borderId="75" xfId="0" applyNumberFormat="1" applyFont="1" applyFill="1" applyBorder="1" applyAlignment="1">
      <alignment horizontal="center" vertical="center" wrapText="1"/>
    </xf>
    <xf numFmtId="178" fontId="4" fillId="10" borderId="76" xfId="0" applyNumberFormat="1" applyFont="1" applyFill="1" applyBorder="1" applyAlignment="1">
      <alignment horizontal="center" vertical="center" wrapText="1"/>
    </xf>
    <xf numFmtId="178" fontId="4" fillId="10" borderId="78" xfId="0" applyNumberFormat="1" applyFont="1" applyFill="1" applyBorder="1" applyAlignment="1">
      <alignment horizontal="center" vertical="center" wrapText="1"/>
    </xf>
    <xf numFmtId="178" fontId="4" fillId="10" borderId="79" xfId="0" applyNumberFormat="1" applyFont="1" applyFill="1" applyBorder="1" applyAlignment="1">
      <alignment horizontal="center" vertical="center" wrapText="1"/>
    </xf>
    <xf numFmtId="178" fontId="4" fillId="10" borderId="77" xfId="0" applyNumberFormat="1" applyFont="1" applyFill="1" applyBorder="1" applyAlignment="1">
      <alignment horizontal="center" vertical="center" wrapText="1"/>
    </xf>
    <xf numFmtId="178" fontId="4" fillId="10" borderId="80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9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0"/>
              <a:t>rATP_</a:t>
            </a:r>
            <a:r>
              <a:rPr lang="ja-JP" altLang="en-US" sz="1100" b="0"/>
              <a:t>検量線</a:t>
            </a:r>
            <a:endParaRPr lang="en-US" altLang="ja-JP" sz="1100" b="0"/>
          </a:p>
        </c:rich>
      </c:tx>
      <c:layout>
        <c:manualLayout>
          <c:xMode val="edge"/>
          <c:yMode val="edge"/>
          <c:x val="0.39158304676129929"/>
          <c:y val="1.5805951223502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049788847129083"/>
          <c:y val="0.15470047665260633"/>
          <c:w val="0.72131710731139498"/>
          <c:h val="0.69793541941375781"/>
        </c:manualLayout>
      </c:layout>
      <c:scatterChart>
        <c:scatterStyle val="lineMarker"/>
        <c:varyColors val="0"/>
        <c:ser>
          <c:idx val="0"/>
          <c:order val="0"/>
          <c:tx>
            <c:strRef>
              <c:f>解析シート!$B$19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8.4302795483898619E-3"/>
                  <c:y val="0.3616414073274569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解析シート!$B$21:$B$26</c:f>
              <c:numCache>
                <c:formatCode>General</c:formatCode>
                <c:ptCount val="6"/>
                <c:pt idx="0">
                  <c:v>1000</c:v>
                </c:pt>
                <c:pt idx="1">
                  <c:v>300</c:v>
                </c:pt>
                <c:pt idx="2">
                  <c:v>100</c:v>
                </c:pt>
                <c:pt idx="3">
                  <c:v>30</c:v>
                </c:pt>
                <c:pt idx="4">
                  <c:v>10</c:v>
                </c:pt>
                <c:pt idx="5">
                  <c:v>0</c:v>
                </c:pt>
              </c:numCache>
            </c:numRef>
          </c:xVal>
          <c:yVal>
            <c:numRef>
              <c:f>解析シート!$D$21:$D$26</c:f>
              <c:numCache>
                <c:formatCode>#0</c:formatCode>
                <c:ptCount val="6"/>
                <c:pt idx="0">
                  <c:v>512985</c:v>
                </c:pt>
                <c:pt idx="1">
                  <c:v>164993</c:v>
                </c:pt>
                <c:pt idx="2">
                  <c:v>57276</c:v>
                </c:pt>
                <c:pt idx="3">
                  <c:v>19201</c:v>
                </c:pt>
                <c:pt idx="4">
                  <c:v>6218</c:v>
                </c:pt>
                <c:pt idx="5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75-43D6-8D2C-0EB19E59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328992"/>
        <c:axId val="907327024"/>
      </c:scatterChart>
      <c:valAx>
        <c:axId val="907328992"/>
        <c:scaling>
          <c:orientation val="minMax"/>
          <c:max val="10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7327024"/>
        <c:crosses val="autoZero"/>
        <c:crossBetween val="midCat"/>
        <c:majorUnit val="500"/>
      </c:valAx>
      <c:valAx>
        <c:axId val="90732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0"/>
                  <a:t>RLU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2.6650136778817727E-2"/>
              <c:y val="0.4093185703760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7328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66215703186369"/>
          <c:y val="2.068454441069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969672370628648"/>
          <c:y val="0.19092035738692903"/>
          <c:w val="0.65799566473229976"/>
          <c:h val="0.65030392665215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解析シート!$I$43</c:f>
              <c:strCache>
                <c:ptCount val="1"/>
                <c:pt idx="0">
                  <c:v>Cisplatin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解析シート!$M$45:$M$49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6.5444291034644113</c:v>
                  </c:pt>
                  <c:pt idx="2">
                    <c:v>5.8628968913173258</c:v>
                  </c:pt>
                  <c:pt idx="3">
                    <c:v>0.26812276324089401</c:v>
                  </c:pt>
                  <c:pt idx="4">
                    <c:v>0.36045935734533041</c:v>
                  </c:pt>
                </c:numCache>
              </c:numRef>
            </c:plus>
            <c:minus>
              <c:numRef>
                <c:f>解析シート!$M$45:$M$49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6.5444291034644113</c:v>
                  </c:pt>
                  <c:pt idx="2">
                    <c:v>5.8628968913173258</c:v>
                  </c:pt>
                  <c:pt idx="3">
                    <c:v>0.26812276324089401</c:v>
                  </c:pt>
                  <c:pt idx="4">
                    <c:v>0.36045935734533041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解析シート!$I$45:$I$49</c:f>
              <c:numCache>
                <c:formatCode>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30</c:v>
                </c:pt>
                <c:pt idx="4">
                  <c:v>100</c:v>
                </c:pt>
              </c:numCache>
            </c:numRef>
          </c:cat>
          <c:val>
            <c:numRef>
              <c:f>解析シート!$K$45:$K$49</c:f>
              <c:numCache>
                <c:formatCode>#0</c:formatCode>
                <c:ptCount val="5"/>
                <c:pt idx="0">
                  <c:v>131.31537843339748</c:v>
                </c:pt>
                <c:pt idx="1">
                  <c:v>145.05274829576388</c:v>
                </c:pt>
                <c:pt idx="2">
                  <c:v>49.315273124202029</c:v>
                </c:pt>
                <c:pt idx="3">
                  <c:v>1.2580673690901045</c:v>
                </c:pt>
                <c:pt idx="4">
                  <c:v>1.621455289931131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9-4B26-AFAF-793AEB0C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479008"/>
        <c:axId val="1093475728"/>
      </c:barChart>
      <c:catAx>
        <c:axId val="1093479008"/>
        <c:scaling>
          <c:orientation val="minMax"/>
        </c:scaling>
        <c:delete val="0"/>
        <c:axPos val="b"/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5728"/>
        <c:crosses val="autoZero"/>
        <c:auto val="1"/>
        <c:lblAlgn val="ctr"/>
        <c:lblOffset val="100"/>
        <c:noMultiLvlLbl val="0"/>
      </c:catAx>
      <c:valAx>
        <c:axId val="109347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/>
                  <a:t>ATP</a:t>
                </a:r>
                <a:r>
                  <a:rPr lang="ja-JP" altLang="en-US" sz="1050" b="1"/>
                  <a:t>換算</a:t>
                </a:r>
                <a:r>
                  <a:rPr lang="en-US" altLang="ja-JP" sz="1050" b="1"/>
                  <a:t>(nM)</a:t>
                </a:r>
                <a:endParaRPr lang="ja-JP" altLang="en-US" sz="1050" b="1"/>
              </a:p>
            </c:rich>
          </c:tx>
          <c:layout>
            <c:manualLayout>
              <c:xMode val="edge"/>
              <c:yMode val="edge"/>
              <c:x val="3.2669930353726527E-2"/>
              <c:y val="0.31319462739617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66215703186369"/>
          <c:y val="2.068454441069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969672370628648"/>
          <c:y val="0.19092035738692903"/>
          <c:w val="0.65799566473229976"/>
          <c:h val="0.65030392665215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解析シート!$I$52</c:f>
              <c:strCache>
                <c:ptCount val="1"/>
                <c:pt idx="0">
                  <c:v>Adefovir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解析シート!$M$54:$M$58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21.59355312411456</c:v>
                  </c:pt>
                  <c:pt idx="2">
                    <c:v>18.078528929363365</c:v>
                  </c:pt>
                  <c:pt idx="3">
                    <c:v>4.6994386338645135</c:v>
                  </c:pt>
                  <c:pt idx="4">
                    <c:v>2.8271178530801588</c:v>
                  </c:pt>
                </c:numCache>
              </c:numRef>
            </c:plus>
            <c:minus>
              <c:numRef>
                <c:f>解析シート!$M$54:$M$58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21.59355312411456</c:v>
                  </c:pt>
                  <c:pt idx="2">
                    <c:v>18.078528929363365</c:v>
                  </c:pt>
                  <c:pt idx="3">
                    <c:v>4.6994386338645135</c:v>
                  </c:pt>
                  <c:pt idx="4">
                    <c:v>2.8271178530801588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解析シート!$I$54:$I$58</c:f>
              <c:numCache>
                <c:formatCode>#0</c:formatCode>
                <c:ptCount val="5"/>
                <c:pt idx="0">
                  <c:v>0</c:v>
                </c:pt>
                <c:pt idx="1">
                  <c:v>3</c:v>
                </c:pt>
                <c:pt idx="2">
                  <c:v>30</c:v>
                </c:pt>
                <c:pt idx="3">
                  <c:v>100</c:v>
                </c:pt>
                <c:pt idx="4">
                  <c:v>300</c:v>
                </c:pt>
              </c:numCache>
            </c:numRef>
          </c:cat>
          <c:val>
            <c:numRef>
              <c:f>解析シート!$K$54:$K$58</c:f>
              <c:numCache>
                <c:formatCode>#0</c:formatCode>
                <c:ptCount val="5"/>
                <c:pt idx="0">
                  <c:v>131.31537843339748</c:v>
                </c:pt>
                <c:pt idx="1">
                  <c:v>128.70077572998272</c:v>
                </c:pt>
                <c:pt idx="2">
                  <c:v>109.9125073167521</c:v>
                </c:pt>
                <c:pt idx="3">
                  <c:v>91.995692492648871</c:v>
                </c:pt>
                <c:pt idx="4">
                  <c:v>72.241131565544009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F-4BB7-9FA5-DAC011B2A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479008"/>
        <c:axId val="1093475728"/>
      </c:barChart>
      <c:catAx>
        <c:axId val="1093479008"/>
        <c:scaling>
          <c:orientation val="minMax"/>
        </c:scaling>
        <c:delete val="0"/>
        <c:axPos val="b"/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5728"/>
        <c:crosses val="autoZero"/>
        <c:auto val="1"/>
        <c:lblAlgn val="ctr"/>
        <c:lblOffset val="100"/>
        <c:noMultiLvlLbl val="0"/>
      </c:catAx>
      <c:valAx>
        <c:axId val="109347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/>
                  <a:t>ATP</a:t>
                </a:r>
                <a:r>
                  <a:rPr lang="ja-JP" altLang="en-US" sz="1050" b="1"/>
                  <a:t>換算</a:t>
                </a:r>
                <a:r>
                  <a:rPr lang="en-US" altLang="ja-JP" sz="1050" b="1" i="0" u="none" strike="noStrike" baseline="0">
                    <a:effectLst/>
                  </a:rPr>
                  <a:t>(nM)</a:t>
                </a:r>
                <a:endParaRPr lang="en-US" altLang="ja-JP" sz="1050" b="1"/>
              </a:p>
            </c:rich>
          </c:tx>
          <c:layout>
            <c:manualLayout>
              <c:xMode val="edge"/>
              <c:yMode val="edge"/>
              <c:x val="3.7115879960540415E-2"/>
              <c:y val="0.24379002235438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66215703186369"/>
          <c:y val="2.068454441069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969672370628648"/>
          <c:y val="0.19092035738692903"/>
          <c:w val="0.65799566473229976"/>
          <c:h val="0.65030392665215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解析シート!$I$61</c:f>
              <c:strCache>
                <c:ptCount val="1"/>
                <c:pt idx="0">
                  <c:v>Mannitol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解析シート!$M$63:$M$67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4.4553303076772579</c:v>
                  </c:pt>
                  <c:pt idx="2">
                    <c:v>18.653547282233419</c:v>
                  </c:pt>
                  <c:pt idx="3">
                    <c:v>16.001190793262694</c:v>
                  </c:pt>
                  <c:pt idx="4">
                    <c:v>16.661354626847615</c:v>
                  </c:pt>
                </c:numCache>
              </c:numRef>
            </c:plus>
            <c:minus>
              <c:numRef>
                <c:f>解析シート!$M$63:$M$67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4.4553303076772579</c:v>
                  </c:pt>
                  <c:pt idx="2">
                    <c:v>18.653547282233419</c:v>
                  </c:pt>
                  <c:pt idx="3">
                    <c:v>16.001190793262694</c:v>
                  </c:pt>
                  <c:pt idx="4">
                    <c:v>16.661354626847615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解析シート!$I$63:$I$67</c:f>
              <c:numCache>
                <c:formatCode>#0.0</c:formatCode>
                <c:ptCount val="5"/>
                <c:pt idx="0" formatCode="#0">
                  <c:v>0</c:v>
                </c:pt>
                <c:pt idx="1">
                  <c:v>0.1</c:v>
                </c:pt>
                <c:pt idx="2" formatCode="#0">
                  <c:v>1</c:v>
                </c:pt>
                <c:pt idx="3" formatCode="#0">
                  <c:v>3</c:v>
                </c:pt>
                <c:pt idx="4" formatCode="#0">
                  <c:v>10</c:v>
                </c:pt>
              </c:numCache>
            </c:numRef>
          </c:cat>
          <c:val>
            <c:numRef>
              <c:f>解析シート!$K$63:$K$67</c:f>
              <c:numCache>
                <c:formatCode>#0</c:formatCode>
                <c:ptCount val="5"/>
                <c:pt idx="0">
                  <c:v>131.31537843339748</c:v>
                </c:pt>
                <c:pt idx="1">
                  <c:v>128.00109672394262</c:v>
                </c:pt>
                <c:pt idx="2">
                  <c:v>141.2790300605586</c:v>
                </c:pt>
                <c:pt idx="3">
                  <c:v>148.94404744277259</c:v>
                </c:pt>
                <c:pt idx="4">
                  <c:v>160.48052521732885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1-49F4-AA87-17D3DEF6B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479008"/>
        <c:axId val="1093475728"/>
      </c:barChart>
      <c:catAx>
        <c:axId val="1093479008"/>
        <c:scaling>
          <c:orientation val="minMax"/>
        </c:scaling>
        <c:delete val="0"/>
        <c:axPos val="b"/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5728"/>
        <c:crosses val="autoZero"/>
        <c:auto val="1"/>
        <c:lblAlgn val="ctr"/>
        <c:lblOffset val="100"/>
        <c:noMultiLvlLbl val="0"/>
      </c:catAx>
      <c:valAx>
        <c:axId val="109347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/>
                  <a:t>ATP</a:t>
                </a:r>
                <a:r>
                  <a:rPr lang="ja-JP" altLang="en-US" sz="1050" b="1"/>
                  <a:t>換算</a:t>
                </a:r>
                <a:r>
                  <a:rPr lang="en-US" altLang="ja-JP" sz="1050" b="1" i="0" u="none" strike="noStrike" baseline="0">
                    <a:effectLst/>
                  </a:rPr>
                  <a:t>(nM)</a:t>
                </a:r>
                <a:endParaRPr lang="en-US" altLang="ja-JP" sz="1050" b="1"/>
              </a:p>
            </c:rich>
          </c:tx>
          <c:layout>
            <c:manualLayout>
              <c:xMode val="edge"/>
              <c:yMode val="edge"/>
              <c:x val="3.2669930353726527E-2"/>
              <c:y val="0.24288619970696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66215703186369"/>
          <c:y val="2.068454441069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969672370628648"/>
          <c:y val="0.19092035738692903"/>
          <c:w val="0.65799566473229976"/>
          <c:h val="0.65030392665215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解析シート!$I$70</c:f>
              <c:strCache>
                <c:ptCount val="1"/>
                <c:pt idx="0">
                  <c:v>Cephalothin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解析シート!$M$72:$M$76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22.771677420580037</c:v>
                  </c:pt>
                  <c:pt idx="2">
                    <c:v>5.9541820136054868</c:v>
                  </c:pt>
                  <c:pt idx="3">
                    <c:v>2.4107438167366584</c:v>
                  </c:pt>
                  <c:pt idx="4">
                    <c:v>0.21319108862665778</c:v>
                  </c:pt>
                </c:numCache>
              </c:numRef>
            </c:plus>
            <c:minus>
              <c:numRef>
                <c:f>解析シート!$M$72:$M$76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22.771677420580037</c:v>
                  </c:pt>
                  <c:pt idx="2">
                    <c:v>5.9541820136054868</c:v>
                  </c:pt>
                  <c:pt idx="3">
                    <c:v>2.4107438167366584</c:v>
                  </c:pt>
                  <c:pt idx="4">
                    <c:v>0.21319108862665778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解析シート!$I$72:$I$76</c:f>
              <c:numCache>
                <c:formatCode>#0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100</c:v>
                </c:pt>
                <c:pt idx="3">
                  <c:v>300</c:v>
                </c:pt>
                <c:pt idx="4">
                  <c:v>1000</c:v>
                </c:pt>
              </c:numCache>
            </c:numRef>
          </c:cat>
          <c:val>
            <c:numRef>
              <c:f>解析シート!$K$72:$K$76</c:f>
              <c:numCache>
                <c:formatCode>#0</c:formatCode>
                <c:ptCount val="5"/>
                <c:pt idx="0">
                  <c:v>131.31537843339748</c:v>
                </c:pt>
                <c:pt idx="1">
                  <c:v>138.98934744881461</c:v>
                </c:pt>
                <c:pt idx="2">
                  <c:v>163.14956352806001</c:v>
                </c:pt>
                <c:pt idx="3">
                  <c:v>25.946671743353338</c:v>
                </c:pt>
                <c:pt idx="4">
                  <c:v>0.78822759394145403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D-41E6-9923-84EA53FD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479008"/>
        <c:axId val="1093475728"/>
      </c:barChart>
      <c:catAx>
        <c:axId val="1093479008"/>
        <c:scaling>
          <c:orientation val="minMax"/>
        </c:scaling>
        <c:delete val="0"/>
        <c:axPos val="b"/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5728"/>
        <c:crosses val="autoZero"/>
        <c:auto val="1"/>
        <c:lblAlgn val="ctr"/>
        <c:lblOffset val="100"/>
        <c:noMultiLvlLbl val="0"/>
      </c:catAx>
      <c:valAx>
        <c:axId val="109347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/>
                  <a:t>ATP</a:t>
                </a:r>
                <a:r>
                  <a:rPr lang="ja-JP" altLang="en-US" sz="1050" b="1"/>
                  <a:t>換算</a:t>
                </a:r>
                <a:r>
                  <a:rPr lang="en-US" altLang="ja-JP" sz="1050" b="1" i="0" u="none" strike="noStrike" baseline="0">
                    <a:effectLst/>
                  </a:rPr>
                  <a:t>(nM)</a:t>
                </a:r>
                <a:endParaRPr lang="ja-JP" altLang="en-US" sz="1050" b="1"/>
              </a:p>
            </c:rich>
          </c:tx>
          <c:layout>
            <c:manualLayout>
              <c:xMode val="edge"/>
              <c:yMode val="edge"/>
              <c:x val="3.2670025911977693E-2"/>
              <c:y val="0.27165043836701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66215703186369"/>
          <c:y val="2.068454441069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969672370628648"/>
          <c:y val="0.19092035738692903"/>
          <c:w val="0.65799566473229976"/>
          <c:h val="0.65030392665215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解析シート!$I$79</c:f>
              <c:strCache>
                <c:ptCount val="1"/>
                <c:pt idx="0">
                  <c:v>Vancomycin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解析シート!$M$81:$M$85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17.487854324308671</c:v>
                  </c:pt>
                  <c:pt idx="2">
                    <c:v>15.587587153691993</c:v>
                  </c:pt>
                  <c:pt idx="3">
                    <c:v>17.381283714375595</c:v>
                  </c:pt>
                  <c:pt idx="4">
                    <c:v>0.46435662004548173</c:v>
                  </c:pt>
                </c:numCache>
              </c:numRef>
            </c:plus>
            <c:minus>
              <c:numRef>
                <c:f>解析シート!$M$81:$M$85</c:f>
                <c:numCache>
                  <c:formatCode>General</c:formatCode>
                  <c:ptCount val="5"/>
                  <c:pt idx="0">
                    <c:v>10.32516822698531</c:v>
                  </c:pt>
                  <c:pt idx="1">
                    <c:v>17.487854324308671</c:v>
                  </c:pt>
                  <c:pt idx="2">
                    <c:v>15.587587153691993</c:v>
                  </c:pt>
                  <c:pt idx="3">
                    <c:v>17.381283714375595</c:v>
                  </c:pt>
                  <c:pt idx="4">
                    <c:v>0.46435662004548173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解析シート!$I$81:$I$85</c:f>
              <c:numCache>
                <c:formatCode>#0.0</c:formatCode>
                <c:ptCount val="5"/>
                <c:pt idx="0" formatCode="#0">
                  <c:v>0</c:v>
                </c:pt>
                <c:pt idx="1">
                  <c:v>0.1</c:v>
                </c:pt>
                <c:pt idx="2" formatCode="#0">
                  <c:v>1</c:v>
                </c:pt>
                <c:pt idx="3" formatCode="#0">
                  <c:v>3</c:v>
                </c:pt>
                <c:pt idx="4" formatCode="#0">
                  <c:v>10</c:v>
                </c:pt>
              </c:numCache>
            </c:numRef>
          </c:cat>
          <c:val>
            <c:numRef>
              <c:f>解析シート!$K$81:$K$85</c:f>
              <c:numCache>
                <c:formatCode>#0</c:formatCode>
                <c:ptCount val="5"/>
                <c:pt idx="0">
                  <c:v>131.31537843339748</c:v>
                </c:pt>
                <c:pt idx="1">
                  <c:v>141.51709511655565</c:v>
                </c:pt>
                <c:pt idx="2">
                  <c:v>124.79254106069783</c:v>
                </c:pt>
                <c:pt idx="3">
                  <c:v>128.08432271912858</c:v>
                </c:pt>
                <c:pt idx="4">
                  <c:v>4.4095261286608167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C-42E2-96D9-41FE158BA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479008"/>
        <c:axId val="1093475728"/>
      </c:barChart>
      <c:catAx>
        <c:axId val="1093479008"/>
        <c:scaling>
          <c:orientation val="minMax"/>
        </c:scaling>
        <c:delete val="0"/>
        <c:axPos val="b"/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5728"/>
        <c:crosses val="autoZero"/>
        <c:auto val="1"/>
        <c:lblAlgn val="ctr"/>
        <c:lblOffset val="100"/>
        <c:noMultiLvlLbl val="0"/>
      </c:catAx>
      <c:valAx>
        <c:axId val="109347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/>
                  <a:t>ATP</a:t>
                </a:r>
                <a:r>
                  <a:rPr lang="ja-JP" altLang="en-US" sz="1050" b="1"/>
                  <a:t>換算</a:t>
                </a:r>
                <a:r>
                  <a:rPr lang="en-US" altLang="ja-JP" sz="1050" b="1" i="0" u="none" strike="noStrike" baseline="0">
                    <a:effectLst/>
                  </a:rPr>
                  <a:t>(nM)</a:t>
                </a:r>
                <a:endParaRPr lang="ja-JP" altLang="en-US" sz="1050" b="1"/>
              </a:p>
            </c:rich>
          </c:tx>
          <c:layout>
            <c:manualLayout>
              <c:xMode val="edge"/>
              <c:yMode val="edge"/>
              <c:x val="3.2670025911977693E-2"/>
              <c:y val="0.2719264975614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4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166076</xdr:colOff>
      <xdr:row>29</xdr:row>
      <xdr:rowOff>46892</xdr:rowOff>
    </xdr:from>
    <xdr:to>
      <xdr:col>6</xdr:col>
      <xdr:colOff>27635</xdr:colOff>
      <xdr:row>31</xdr:row>
      <xdr:rowOff>50068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id="{AA43E1E1-AEAD-B24E-EFDD-261E22BE3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922" y="5097584"/>
          <a:ext cx="877900" cy="410308"/>
        </a:xfrm>
        <a:prstGeom prst="rect">
          <a:avLst/>
        </a:prstGeom>
      </xdr:spPr>
    </xdr:pic>
    <xdr:clientData/>
  </xdr:twoCellAnchor>
  <xdr:twoCellAnchor editAs="oneCell">
    <xdr:from>
      <xdr:col>6</xdr:col>
      <xdr:colOff>181707</xdr:colOff>
      <xdr:row>29</xdr:row>
      <xdr:rowOff>46892</xdr:rowOff>
    </xdr:from>
    <xdr:to>
      <xdr:col>9</xdr:col>
      <xdr:colOff>49617</xdr:colOff>
      <xdr:row>31</xdr:row>
      <xdr:rowOff>50068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E52FE950-02BA-4254-B5C6-2D8EFDB2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8553" y="5097584"/>
          <a:ext cx="877900" cy="410308"/>
        </a:xfrm>
        <a:prstGeom prst="rect">
          <a:avLst/>
        </a:prstGeom>
      </xdr:spPr>
    </xdr:pic>
    <xdr:clientData/>
  </xdr:twoCellAnchor>
  <xdr:twoCellAnchor editAs="oneCell">
    <xdr:from>
      <xdr:col>9</xdr:col>
      <xdr:colOff>226645</xdr:colOff>
      <xdr:row>29</xdr:row>
      <xdr:rowOff>46892</xdr:rowOff>
    </xdr:from>
    <xdr:to>
      <xdr:col>12</xdr:col>
      <xdr:colOff>85031</xdr:colOff>
      <xdr:row>31</xdr:row>
      <xdr:rowOff>50068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ED926F52-7A86-4025-A771-5F751709F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6491" y="5097584"/>
          <a:ext cx="877900" cy="410308"/>
        </a:xfrm>
        <a:prstGeom prst="rect">
          <a:avLst/>
        </a:prstGeom>
      </xdr:spPr>
    </xdr:pic>
    <xdr:clientData/>
  </xdr:twoCellAnchor>
  <xdr:twoCellAnchor editAs="oneCell">
    <xdr:from>
      <xdr:col>12</xdr:col>
      <xdr:colOff>203199</xdr:colOff>
      <xdr:row>29</xdr:row>
      <xdr:rowOff>46892</xdr:rowOff>
    </xdr:from>
    <xdr:to>
      <xdr:col>15</xdr:col>
      <xdr:colOff>64759</xdr:colOff>
      <xdr:row>31</xdr:row>
      <xdr:rowOff>50068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C4D45480-6B42-4906-80F3-72EDAD7C7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6045" y="5097584"/>
          <a:ext cx="877900" cy="410308"/>
        </a:xfrm>
        <a:prstGeom prst="rect">
          <a:avLst/>
        </a:prstGeom>
      </xdr:spPr>
    </xdr:pic>
    <xdr:clientData/>
  </xdr:twoCellAnchor>
  <xdr:oneCellAnchor>
    <xdr:from>
      <xdr:col>20</xdr:col>
      <xdr:colOff>166076</xdr:colOff>
      <xdr:row>29</xdr:row>
      <xdr:rowOff>46892</xdr:rowOff>
    </xdr:from>
    <xdr:ext cx="877900" cy="410308"/>
    <xdr:pic>
      <xdr:nvPicPr>
        <xdr:cNvPr id="151" name="図 150">
          <a:extLst>
            <a:ext uri="{FF2B5EF4-FFF2-40B4-BE49-F238E27FC236}">
              <a16:creationId xmlns:a16="http://schemas.microsoft.com/office/drawing/2014/main" id="{F2991D73-0FB8-44A8-9035-3461A5F61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99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23</xdr:col>
      <xdr:colOff>181707</xdr:colOff>
      <xdr:row>29</xdr:row>
      <xdr:rowOff>46892</xdr:rowOff>
    </xdr:from>
    <xdr:ext cx="877900" cy="410308"/>
    <xdr:pic>
      <xdr:nvPicPr>
        <xdr:cNvPr id="152" name="図 151">
          <a:extLst>
            <a:ext uri="{FF2B5EF4-FFF2-40B4-BE49-F238E27FC236}">
              <a16:creationId xmlns:a16="http://schemas.microsoft.com/office/drawing/2014/main" id="{9D8B6654-465C-40A0-BF34-CDAA6231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630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26</xdr:col>
      <xdr:colOff>226645</xdr:colOff>
      <xdr:row>29</xdr:row>
      <xdr:rowOff>46892</xdr:rowOff>
    </xdr:from>
    <xdr:ext cx="877900" cy="410308"/>
    <xdr:pic>
      <xdr:nvPicPr>
        <xdr:cNvPr id="153" name="図 152">
          <a:extLst>
            <a:ext uri="{FF2B5EF4-FFF2-40B4-BE49-F238E27FC236}">
              <a16:creationId xmlns:a16="http://schemas.microsoft.com/office/drawing/2014/main" id="{180578A7-0708-405F-9D92-AE5956ED7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4568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29</xdr:col>
      <xdr:colOff>203199</xdr:colOff>
      <xdr:row>29</xdr:row>
      <xdr:rowOff>46892</xdr:rowOff>
    </xdr:from>
    <xdr:ext cx="877900" cy="410308"/>
    <xdr:pic>
      <xdr:nvPicPr>
        <xdr:cNvPr id="154" name="図 153">
          <a:extLst>
            <a:ext uri="{FF2B5EF4-FFF2-40B4-BE49-F238E27FC236}">
              <a16:creationId xmlns:a16="http://schemas.microsoft.com/office/drawing/2014/main" id="{52DBC5CC-AF75-4651-84E3-F026607EB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122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37</xdr:row>
      <xdr:rowOff>46892</xdr:rowOff>
    </xdr:from>
    <xdr:ext cx="877900" cy="410308"/>
    <xdr:pic>
      <xdr:nvPicPr>
        <xdr:cNvPr id="155" name="図 154">
          <a:extLst>
            <a:ext uri="{FF2B5EF4-FFF2-40B4-BE49-F238E27FC236}">
              <a16:creationId xmlns:a16="http://schemas.microsoft.com/office/drawing/2014/main" id="{AA52C45E-A2A1-4404-9445-6120A2508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99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37</xdr:row>
      <xdr:rowOff>46892</xdr:rowOff>
    </xdr:from>
    <xdr:ext cx="877900" cy="410308"/>
    <xdr:pic>
      <xdr:nvPicPr>
        <xdr:cNvPr id="156" name="図 155">
          <a:extLst>
            <a:ext uri="{FF2B5EF4-FFF2-40B4-BE49-F238E27FC236}">
              <a16:creationId xmlns:a16="http://schemas.microsoft.com/office/drawing/2014/main" id="{92BEBD34-A3A8-4375-BAC6-BFC1274FF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630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37</xdr:row>
      <xdr:rowOff>46892</xdr:rowOff>
    </xdr:from>
    <xdr:ext cx="877900" cy="410308"/>
    <xdr:pic>
      <xdr:nvPicPr>
        <xdr:cNvPr id="157" name="図 156">
          <a:extLst>
            <a:ext uri="{FF2B5EF4-FFF2-40B4-BE49-F238E27FC236}">
              <a16:creationId xmlns:a16="http://schemas.microsoft.com/office/drawing/2014/main" id="{790EB6DA-903A-4D7A-BCA6-7CC8BBF4C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4568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37</xdr:row>
      <xdr:rowOff>46892</xdr:rowOff>
    </xdr:from>
    <xdr:ext cx="877900" cy="410308"/>
    <xdr:pic>
      <xdr:nvPicPr>
        <xdr:cNvPr id="158" name="図 157">
          <a:extLst>
            <a:ext uri="{FF2B5EF4-FFF2-40B4-BE49-F238E27FC236}">
              <a16:creationId xmlns:a16="http://schemas.microsoft.com/office/drawing/2014/main" id="{E736753F-BE43-4306-87F1-641EFC8F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122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20</xdr:col>
      <xdr:colOff>166076</xdr:colOff>
      <xdr:row>37</xdr:row>
      <xdr:rowOff>46892</xdr:rowOff>
    </xdr:from>
    <xdr:ext cx="877900" cy="410308"/>
    <xdr:pic>
      <xdr:nvPicPr>
        <xdr:cNvPr id="159" name="図 158">
          <a:extLst>
            <a:ext uri="{FF2B5EF4-FFF2-40B4-BE49-F238E27FC236}">
              <a16:creationId xmlns:a16="http://schemas.microsoft.com/office/drawing/2014/main" id="{27B15807-84B6-4C1F-8B7E-904949C0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2999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23</xdr:col>
      <xdr:colOff>181707</xdr:colOff>
      <xdr:row>37</xdr:row>
      <xdr:rowOff>46892</xdr:rowOff>
    </xdr:from>
    <xdr:ext cx="877900" cy="410308"/>
    <xdr:pic>
      <xdr:nvPicPr>
        <xdr:cNvPr id="160" name="図 159">
          <a:extLst>
            <a:ext uri="{FF2B5EF4-FFF2-40B4-BE49-F238E27FC236}">
              <a16:creationId xmlns:a16="http://schemas.microsoft.com/office/drawing/2014/main" id="{31C702FB-86B7-4985-B3C2-40ADA928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630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26</xdr:col>
      <xdr:colOff>226645</xdr:colOff>
      <xdr:row>37</xdr:row>
      <xdr:rowOff>46892</xdr:rowOff>
    </xdr:from>
    <xdr:ext cx="877900" cy="410308"/>
    <xdr:pic>
      <xdr:nvPicPr>
        <xdr:cNvPr id="161" name="図 160">
          <a:extLst>
            <a:ext uri="{FF2B5EF4-FFF2-40B4-BE49-F238E27FC236}">
              <a16:creationId xmlns:a16="http://schemas.microsoft.com/office/drawing/2014/main" id="{829EF768-E0BB-45C9-9277-D1ACA20A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9568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29</xdr:col>
      <xdr:colOff>203199</xdr:colOff>
      <xdr:row>37</xdr:row>
      <xdr:rowOff>46892</xdr:rowOff>
    </xdr:from>
    <xdr:ext cx="877900" cy="410308"/>
    <xdr:pic>
      <xdr:nvPicPr>
        <xdr:cNvPr id="162" name="図 161">
          <a:extLst>
            <a:ext uri="{FF2B5EF4-FFF2-40B4-BE49-F238E27FC236}">
              <a16:creationId xmlns:a16="http://schemas.microsoft.com/office/drawing/2014/main" id="{2589D822-D222-46EF-B06B-05F3146E4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9122" y="5097584"/>
          <a:ext cx="877900" cy="410308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45</xdr:row>
      <xdr:rowOff>46892</xdr:rowOff>
    </xdr:from>
    <xdr:ext cx="877900" cy="410308"/>
    <xdr:pic>
      <xdr:nvPicPr>
        <xdr:cNvPr id="163" name="図 162">
          <a:extLst>
            <a:ext uri="{FF2B5EF4-FFF2-40B4-BE49-F238E27FC236}">
              <a16:creationId xmlns:a16="http://schemas.microsoft.com/office/drawing/2014/main" id="{4B533B19-BFB2-469B-9F76-68BB70CB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99" y="6816969"/>
          <a:ext cx="877900" cy="410308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45</xdr:row>
      <xdr:rowOff>46892</xdr:rowOff>
    </xdr:from>
    <xdr:ext cx="877900" cy="410308"/>
    <xdr:pic>
      <xdr:nvPicPr>
        <xdr:cNvPr id="164" name="図 163">
          <a:extLst>
            <a:ext uri="{FF2B5EF4-FFF2-40B4-BE49-F238E27FC236}">
              <a16:creationId xmlns:a16="http://schemas.microsoft.com/office/drawing/2014/main" id="{FDE96C7B-123E-46A0-BC83-5A8CE248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630" y="6816969"/>
          <a:ext cx="877900" cy="410308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45</xdr:row>
      <xdr:rowOff>46892</xdr:rowOff>
    </xdr:from>
    <xdr:ext cx="877900" cy="410308"/>
    <xdr:pic>
      <xdr:nvPicPr>
        <xdr:cNvPr id="165" name="図 164">
          <a:extLst>
            <a:ext uri="{FF2B5EF4-FFF2-40B4-BE49-F238E27FC236}">
              <a16:creationId xmlns:a16="http://schemas.microsoft.com/office/drawing/2014/main" id="{A73AC4AE-97F1-4401-8C0F-4635F181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4568" y="6816969"/>
          <a:ext cx="877900" cy="410308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45</xdr:row>
      <xdr:rowOff>46892</xdr:rowOff>
    </xdr:from>
    <xdr:ext cx="877900" cy="410308"/>
    <xdr:pic>
      <xdr:nvPicPr>
        <xdr:cNvPr id="166" name="図 165">
          <a:extLst>
            <a:ext uri="{FF2B5EF4-FFF2-40B4-BE49-F238E27FC236}">
              <a16:creationId xmlns:a16="http://schemas.microsoft.com/office/drawing/2014/main" id="{D6268DA7-6402-4367-8D46-3D1C6371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122" y="6816969"/>
          <a:ext cx="877900" cy="410308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109</xdr:row>
      <xdr:rowOff>46892</xdr:rowOff>
    </xdr:from>
    <xdr:ext cx="875313" cy="394940"/>
    <xdr:pic>
      <xdr:nvPicPr>
        <xdr:cNvPr id="8" name="図 7">
          <a:extLst>
            <a:ext uri="{FF2B5EF4-FFF2-40B4-BE49-F238E27FC236}">
              <a16:creationId xmlns:a16="http://schemas.microsoft.com/office/drawing/2014/main" id="{D83A5EE7-801B-4F0E-AEEF-935BFF8F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999" y="5753451"/>
          <a:ext cx="875313" cy="394940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109</xdr:row>
      <xdr:rowOff>46892</xdr:rowOff>
    </xdr:from>
    <xdr:ext cx="881664" cy="394940"/>
    <xdr:pic>
      <xdr:nvPicPr>
        <xdr:cNvPr id="9" name="図 8">
          <a:extLst>
            <a:ext uri="{FF2B5EF4-FFF2-40B4-BE49-F238E27FC236}">
              <a16:creationId xmlns:a16="http://schemas.microsoft.com/office/drawing/2014/main" id="{C33BBEAB-2FCF-4974-8EC5-50238B03D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09" y="5753451"/>
          <a:ext cx="881664" cy="394940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109</xdr:row>
      <xdr:rowOff>46892</xdr:rowOff>
    </xdr:from>
    <xdr:ext cx="868965" cy="394940"/>
    <xdr:pic>
      <xdr:nvPicPr>
        <xdr:cNvPr id="10" name="図 9">
          <a:extLst>
            <a:ext uri="{FF2B5EF4-FFF2-40B4-BE49-F238E27FC236}">
              <a16:creationId xmlns:a16="http://schemas.microsoft.com/office/drawing/2014/main" id="{14624478-CD1B-4475-AF99-F2133C0A2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901" y="5753451"/>
          <a:ext cx="868965" cy="394940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109</xdr:row>
      <xdr:rowOff>46892</xdr:rowOff>
    </xdr:from>
    <xdr:ext cx="875315" cy="394940"/>
    <xdr:pic>
      <xdr:nvPicPr>
        <xdr:cNvPr id="11" name="図 10">
          <a:extLst>
            <a:ext uri="{FF2B5EF4-FFF2-40B4-BE49-F238E27FC236}">
              <a16:creationId xmlns:a16="http://schemas.microsoft.com/office/drawing/2014/main" id="{A847C326-F584-46BC-9008-3A6A35980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859" y="5753451"/>
          <a:ext cx="875315" cy="394940"/>
        </a:xfrm>
        <a:prstGeom prst="rect">
          <a:avLst/>
        </a:prstGeom>
      </xdr:spPr>
    </xdr:pic>
    <xdr:clientData/>
  </xdr:oneCellAnchor>
  <xdr:oneCellAnchor>
    <xdr:from>
      <xdr:col>20</xdr:col>
      <xdr:colOff>166076</xdr:colOff>
      <xdr:row>109</xdr:row>
      <xdr:rowOff>46892</xdr:rowOff>
    </xdr:from>
    <xdr:ext cx="877900" cy="410308"/>
    <xdr:pic>
      <xdr:nvPicPr>
        <xdr:cNvPr id="12" name="図 11">
          <a:extLst>
            <a:ext uri="{FF2B5EF4-FFF2-40B4-BE49-F238E27FC236}">
              <a16:creationId xmlns:a16="http://schemas.microsoft.com/office/drawing/2014/main" id="{34121776-133D-42C8-AF86-1454D948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7688" y="5753451"/>
          <a:ext cx="877900" cy="410308"/>
        </a:xfrm>
        <a:prstGeom prst="rect">
          <a:avLst/>
        </a:prstGeom>
      </xdr:spPr>
    </xdr:pic>
    <xdr:clientData/>
  </xdr:oneCellAnchor>
  <xdr:oneCellAnchor>
    <xdr:from>
      <xdr:col>23</xdr:col>
      <xdr:colOff>181707</xdr:colOff>
      <xdr:row>109</xdr:row>
      <xdr:rowOff>46892</xdr:rowOff>
    </xdr:from>
    <xdr:ext cx="877900" cy="410308"/>
    <xdr:pic>
      <xdr:nvPicPr>
        <xdr:cNvPr id="13" name="図 12">
          <a:extLst>
            <a:ext uri="{FF2B5EF4-FFF2-40B4-BE49-F238E27FC236}">
              <a16:creationId xmlns:a16="http://schemas.microsoft.com/office/drawing/2014/main" id="{B06F79A6-B931-4F49-9AF8-2267A079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898" y="5753451"/>
          <a:ext cx="877900" cy="410308"/>
        </a:xfrm>
        <a:prstGeom prst="rect">
          <a:avLst/>
        </a:prstGeom>
      </xdr:spPr>
    </xdr:pic>
    <xdr:clientData/>
  </xdr:oneCellAnchor>
  <xdr:oneCellAnchor>
    <xdr:from>
      <xdr:col>26</xdr:col>
      <xdr:colOff>226645</xdr:colOff>
      <xdr:row>109</xdr:row>
      <xdr:rowOff>46892</xdr:rowOff>
    </xdr:from>
    <xdr:ext cx="877900" cy="410308"/>
    <xdr:pic>
      <xdr:nvPicPr>
        <xdr:cNvPr id="14" name="図 13">
          <a:extLst>
            <a:ext uri="{FF2B5EF4-FFF2-40B4-BE49-F238E27FC236}">
              <a16:creationId xmlns:a16="http://schemas.microsoft.com/office/drawing/2014/main" id="{CE8A1017-6D2B-4561-9C1D-3A52010B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2590" y="5753451"/>
          <a:ext cx="877900" cy="410308"/>
        </a:xfrm>
        <a:prstGeom prst="rect">
          <a:avLst/>
        </a:prstGeom>
      </xdr:spPr>
    </xdr:pic>
    <xdr:clientData/>
  </xdr:oneCellAnchor>
  <xdr:oneCellAnchor>
    <xdr:from>
      <xdr:col>29</xdr:col>
      <xdr:colOff>203199</xdr:colOff>
      <xdr:row>109</xdr:row>
      <xdr:rowOff>46892</xdr:rowOff>
    </xdr:from>
    <xdr:ext cx="877900" cy="410308"/>
    <xdr:pic>
      <xdr:nvPicPr>
        <xdr:cNvPr id="15" name="図 14">
          <a:extLst>
            <a:ext uri="{FF2B5EF4-FFF2-40B4-BE49-F238E27FC236}">
              <a16:creationId xmlns:a16="http://schemas.microsoft.com/office/drawing/2014/main" id="{D5B69183-50D9-427F-9DAB-FBC28561F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6548" y="5753451"/>
          <a:ext cx="877900" cy="410308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117</xdr:row>
      <xdr:rowOff>46892</xdr:rowOff>
    </xdr:from>
    <xdr:ext cx="877900" cy="410308"/>
    <xdr:pic>
      <xdr:nvPicPr>
        <xdr:cNvPr id="16" name="図 15">
          <a:extLst>
            <a:ext uri="{FF2B5EF4-FFF2-40B4-BE49-F238E27FC236}">
              <a16:creationId xmlns:a16="http://schemas.microsoft.com/office/drawing/2014/main" id="{8B345552-B10C-4833-80CB-28A26F694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999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117</xdr:row>
      <xdr:rowOff>46892</xdr:rowOff>
    </xdr:from>
    <xdr:ext cx="877900" cy="410308"/>
    <xdr:pic>
      <xdr:nvPicPr>
        <xdr:cNvPr id="17" name="図 16">
          <a:extLst>
            <a:ext uri="{FF2B5EF4-FFF2-40B4-BE49-F238E27FC236}">
              <a16:creationId xmlns:a16="http://schemas.microsoft.com/office/drawing/2014/main" id="{F49FF1D1-B999-45C7-970E-8416D1336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09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117</xdr:row>
      <xdr:rowOff>46892</xdr:rowOff>
    </xdr:from>
    <xdr:ext cx="877900" cy="410308"/>
    <xdr:pic>
      <xdr:nvPicPr>
        <xdr:cNvPr id="18" name="図 17">
          <a:extLst>
            <a:ext uri="{FF2B5EF4-FFF2-40B4-BE49-F238E27FC236}">
              <a16:creationId xmlns:a16="http://schemas.microsoft.com/office/drawing/2014/main" id="{029AFBBA-8724-4DA0-985D-E1804488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901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117</xdr:row>
      <xdr:rowOff>46892</xdr:rowOff>
    </xdr:from>
    <xdr:ext cx="877900" cy="410308"/>
    <xdr:pic>
      <xdr:nvPicPr>
        <xdr:cNvPr id="19" name="図 18">
          <a:extLst>
            <a:ext uri="{FF2B5EF4-FFF2-40B4-BE49-F238E27FC236}">
              <a16:creationId xmlns:a16="http://schemas.microsoft.com/office/drawing/2014/main" id="{6941E59F-3E5E-4F40-98DE-321874D5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859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20</xdr:col>
      <xdr:colOff>166076</xdr:colOff>
      <xdr:row>117</xdr:row>
      <xdr:rowOff>46892</xdr:rowOff>
    </xdr:from>
    <xdr:ext cx="877900" cy="410308"/>
    <xdr:pic>
      <xdr:nvPicPr>
        <xdr:cNvPr id="20" name="図 19">
          <a:extLst>
            <a:ext uri="{FF2B5EF4-FFF2-40B4-BE49-F238E27FC236}">
              <a16:creationId xmlns:a16="http://schemas.microsoft.com/office/drawing/2014/main" id="{8385E5C4-595F-49FB-BADF-7D6A74BF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7688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23</xdr:col>
      <xdr:colOff>181707</xdr:colOff>
      <xdr:row>117</xdr:row>
      <xdr:rowOff>46892</xdr:rowOff>
    </xdr:from>
    <xdr:ext cx="877900" cy="410308"/>
    <xdr:pic>
      <xdr:nvPicPr>
        <xdr:cNvPr id="21" name="図 20">
          <a:extLst>
            <a:ext uri="{FF2B5EF4-FFF2-40B4-BE49-F238E27FC236}">
              <a16:creationId xmlns:a16="http://schemas.microsoft.com/office/drawing/2014/main" id="{C57BFEB9-3539-4C73-B6F3-BA4B30478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898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26</xdr:col>
      <xdr:colOff>226645</xdr:colOff>
      <xdr:row>117</xdr:row>
      <xdr:rowOff>46892</xdr:rowOff>
    </xdr:from>
    <xdr:ext cx="877900" cy="410308"/>
    <xdr:pic>
      <xdr:nvPicPr>
        <xdr:cNvPr id="22" name="図 21">
          <a:extLst>
            <a:ext uri="{FF2B5EF4-FFF2-40B4-BE49-F238E27FC236}">
              <a16:creationId xmlns:a16="http://schemas.microsoft.com/office/drawing/2014/main" id="{C72B8662-41AB-4994-B61D-DB5EFDE1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2590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29</xdr:col>
      <xdr:colOff>203199</xdr:colOff>
      <xdr:row>117</xdr:row>
      <xdr:rowOff>46892</xdr:rowOff>
    </xdr:from>
    <xdr:ext cx="877900" cy="410308"/>
    <xdr:pic>
      <xdr:nvPicPr>
        <xdr:cNvPr id="23" name="図 22">
          <a:extLst>
            <a:ext uri="{FF2B5EF4-FFF2-40B4-BE49-F238E27FC236}">
              <a16:creationId xmlns:a16="http://schemas.microsoft.com/office/drawing/2014/main" id="{3B9BE9D0-8ABD-4DC0-94FF-D7D5B4C91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6548" y="7333207"/>
          <a:ext cx="877900" cy="410308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125</xdr:row>
      <xdr:rowOff>46892</xdr:rowOff>
    </xdr:from>
    <xdr:ext cx="877900" cy="410308"/>
    <xdr:pic>
      <xdr:nvPicPr>
        <xdr:cNvPr id="24" name="図 23">
          <a:extLst>
            <a:ext uri="{FF2B5EF4-FFF2-40B4-BE49-F238E27FC236}">
              <a16:creationId xmlns:a16="http://schemas.microsoft.com/office/drawing/2014/main" id="{4EAD81CE-26BC-4F9C-8F99-AC6FE4D6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999" y="8912963"/>
          <a:ext cx="877900" cy="410308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125</xdr:row>
      <xdr:rowOff>46892</xdr:rowOff>
    </xdr:from>
    <xdr:ext cx="877900" cy="410308"/>
    <xdr:pic>
      <xdr:nvPicPr>
        <xdr:cNvPr id="25" name="図 24">
          <a:extLst>
            <a:ext uri="{FF2B5EF4-FFF2-40B4-BE49-F238E27FC236}">
              <a16:creationId xmlns:a16="http://schemas.microsoft.com/office/drawing/2014/main" id="{B567435F-3E84-4ED9-9DE9-23665EC3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09" y="8912963"/>
          <a:ext cx="877900" cy="410308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125</xdr:row>
      <xdr:rowOff>46892</xdr:rowOff>
    </xdr:from>
    <xdr:ext cx="877900" cy="410308"/>
    <xdr:pic>
      <xdr:nvPicPr>
        <xdr:cNvPr id="26" name="図 25">
          <a:extLst>
            <a:ext uri="{FF2B5EF4-FFF2-40B4-BE49-F238E27FC236}">
              <a16:creationId xmlns:a16="http://schemas.microsoft.com/office/drawing/2014/main" id="{41B48E98-DB2B-4F7C-877E-E856AD5E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901" y="8912963"/>
          <a:ext cx="877900" cy="410308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125</xdr:row>
      <xdr:rowOff>46892</xdr:rowOff>
    </xdr:from>
    <xdr:ext cx="877900" cy="410308"/>
    <xdr:pic>
      <xdr:nvPicPr>
        <xdr:cNvPr id="27" name="図 26">
          <a:extLst>
            <a:ext uri="{FF2B5EF4-FFF2-40B4-BE49-F238E27FC236}">
              <a16:creationId xmlns:a16="http://schemas.microsoft.com/office/drawing/2014/main" id="{B8B72BDB-C698-4351-9076-CA0819F89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859" y="8912963"/>
          <a:ext cx="877900" cy="4103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1644003" cy="430527"/>
    <xdr:pic>
      <xdr:nvPicPr>
        <xdr:cNvPr id="28" name="図 27">
          <a:extLst>
            <a:ext uri="{FF2B5EF4-FFF2-40B4-BE49-F238E27FC236}">
              <a16:creationId xmlns:a16="http://schemas.microsoft.com/office/drawing/2014/main" id="{DB71C7AB-D39A-4156-8632-2E72E0B1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4003" cy="430527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188</xdr:row>
      <xdr:rowOff>46892</xdr:rowOff>
    </xdr:from>
    <xdr:ext cx="875313" cy="394940"/>
    <xdr:pic>
      <xdr:nvPicPr>
        <xdr:cNvPr id="30" name="図 29">
          <a:extLst>
            <a:ext uri="{FF2B5EF4-FFF2-40B4-BE49-F238E27FC236}">
              <a16:creationId xmlns:a16="http://schemas.microsoft.com/office/drawing/2014/main" id="{7E5181A7-A017-4A45-B442-B8F2FA20A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999" y="21318695"/>
          <a:ext cx="875313" cy="394940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188</xdr:row>
      <xdr:rowOff>46892</xdr:rowOff>
    </xdr:from>
    <xdr:ext cx="881664" cy="394940"/>
    <xdr:pic>
      <xdr:nvPicPr>
        <xdr:cNvPr id="31" name="図 30">
          <a:extLst>
            <a:ext uri="{FF2B5EF4-FFF2-40B4-BE49-F238E27FC236}">
              <a16:creationId xmlns:a16="http://schemas.microsoft.com/office/drawing/2014/main" id="{E754BC54-A242-4F4D-9E2C-5C0C05A8A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09" y="21318695"/>
          <a:ext cx="881664" cy="394940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188</xdr:row>
      <xdr:rowOff>46892</xdr:rowOff>
    </xdr:from>
    <xdr:ext cx="868965" cy="394940"/>
    <xdr:pic>
      <xdr:nvPicPr>
        <xdr:cNvPr id="224" name="図 223">
          <a:extLst>
            <a:ext uri="{FF2B5EF4-FFF2-40B4-BE49-F238E27FC236}">
              <a16:creationId xmlns:a16="http://schemas.microsoft.com/office/drawing/2014/main" id="{9398F67B-E5E7-4422-A72C-423721A71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901" y="21318695"/>
          <a:ext cx="868965" cy="394940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188</xdr:row>
      <xdr:rowOff>46892</xdr:rowOff>
    </xdr:from>
    <xdr:ext cx="875315" cy="394940"/>
    <xdr:pic>
      <xdr:nvPicPr>
        <xdr:cNvPr id="225" name="図 224">
          <a:extLst>
            <a:ext uri="{FF2B5EF4-FFF2-40B4-BE49-F238E27FC236}">
              <a16:creationId xmlns:a16="http://schemas.microsoft.com/office/drawing/2014/main" id="{993E9BA6-D80F-4F07-BFC9-4E5841FC3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859" y="21318695"/>
          <a:ext cx="875315" cy="394940"/>
        </a:xfrm>
        <a:prstGeom prst="rect">
          <a:avLst/>
        </a:prstGeom>
      </xdr:spPr>
    </xdr:pic>
    <xdr:clientData/>
  </xdr:oneCellAnchor>
  <xdr:oneCellAnchor>
    <xdr:from>
      <xdr:col>20</xdr:col>
      <xdr:colOff>166076</xdr:colOff>
      <xdr:row>188</xdr:row>
      <xdr:rowOff>46892</xdr:rowOff>
    </xdr:from>
    <xdr:ext cx="877900" cy="410308"/>
    <xdr:pic>
      <xdr:nvPicPr>
        <xdr:cNvPr id="226" name="図 225">
          <a:extLst>
            <a:ext uri="{FF2B5EF4-FFF2-40B4-BE49-F238E27FC236}">
              <a16:creationId xmlns:a16="http://schemas.microsoft.com/office/drawing/2014/main" id="{CE879F1C-D12B-4848-B5B7-9557263A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7688" y="21318695"/>
          <a:ext cx="877900" cy="410308"/>
        </a:xfrm>
        <a:prstGeom prst="rect">
          <a:avLst/>
        </a:prstGeom>
      </xdr:spPr>
    </xdr:pic>
    <xdr:clientData/>
  </xdr:oneCellAnchor>
  <xdr:oneCellAnchor>
    <xdr:from>
      <xdr:col>23</xdr:col>
      <xdr:colOff>181707</xdr:colOff>
      <xdr:row>188</xdr:row>
      <xdr:rowOff>46892</xdr:rowOff>
    </xdr:from>
    <xdr:ext cx="877900" cy="410308"/>
    <xdr:pic>
      <xdr:nvPicPr>
        <xdr:cNvPr id="227" name="図 226">
          <a:extLst>
            <a:ext uri="{FF2B5EF4-FFF2-40B4-BE49-F238E27FC236}">
              <a16:creationId xmlns:a16="http://schemas.microsoft.com/office/drawing/2014/main" id="{5E812882-3FC3-4830-BF03-BDE23C4F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898" y="21318695"/>
          <a:ext cx="877900" cy="410308"/>
        </a:xfrm>
        <a:prstGeom prst="rect">
          <a:avLst/>
        </a:prstGeom>
      </xdr:spPr>
    </xdr:pic>
    <xdr:clientData/>
  </xdr:oneCellAnchor>
  <xdr:oneCellAnchor>
    <xdr:from>
      <xdr:col>26</xdr:col>
      <xdr:colOff>226645</xdr:colOff>
      <xdr:row>188</xdr:row>
      <xdr:rowOff>46892</xdr:rowOff>
    </xdr:from>
    <xdr:ext cx="877900" cy="410308"/>
    <xdr:pic>
      <xdr:nvPicPr>
        <xdr:cNvPr id="228" name="図 227">
          <a:extLst>
            <a:ext uri="{FF2B5EF4-FFF2-40B4-BE49-F238E27FC236}">
              <a16:creationId xmlns:a16="http://schemas.microsoft.com/office/drawing/2014/main" id="{2B1A9591-BCF6-4C77-9087-AB49AA24A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2590" y="21318695"/>
          <a:ext cx="877900" cy="410308"/>
        </a:xfrm>
        <a:prstGeom prst="rect">
          <a:avLst/>
        </a:prstGeom>
      </xdr:spPr>
    </xdr:pic>
    <xdr:clientData/>
  </xdr:oneCellAnchor>
  <xdr:oneCellAnchor>
    <xdr:from>
      <xdr:col>29</xdr:col>
      <xdr:colOff>203199</xdr:colOff>
      <xdr:row>188</xdr:row>
      <xdr:rowOff>46892</xdr:rowOff>
    </xdr:from>
    <xdr:ext cx="877900" cy="410308"/>
    <xdr:pic>
      <xdr:nvPicPr>
        <xdr:cNvPr id="229" name="図 228">
          <a:extLst>
            <a:ext uri="{FF2B5EF4-FFF2-40B4-BE49-F238E27FC236}">
              <a16:creationId xmlns:a16="http://schemas.microsoft.com/office/drawing/2014/main" id="{BCAA0EE1-62E7-491F-B413-73FBEAC1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6548" y="21318695"/>
          <a:ext cx="877900" cy="410308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196</xdr:row>
      <xdr:rowOff>46892</xdr:rowOff>
    </xdr:from>
    <xdr:ext cx="877900" cy="410308"/>
    <xdr:pic>
      <xdr:nvPicPr>
        <xdr:cNvPr id="230" name="図 229">
          <a:extLst>
            <a:ext uri="{FF2B5EF4-FFF2-40B4-BE49-F238E27FC236}">
              <a16:creationId xmlns:a16="http://schemas.microsoft.com/office/drawing/2014/main" id="{A96CDE79-A251-4DDC-8118-2C8B46787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999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196</xdr:row>
      <xdr:rowOff>46892</xdr:rowOff>
    </xdr:from>
    <xdr:ext cx="877900" cy="410308"/>
    <xdr:pic>
      <xdr:nvPicPr>
        <xdr:cNvPr id="272" name="図 271">
          <a:extLst>
            <a:ext uri="{FF2B5EF4-FFF2-40B4-BE49-F238E27FC236}">
              <a16:creationId xmlns:a16="http://schemas.microsoft.com/office/drawing/2014/main" id="{3099703F-2155-438A-BAE8-C3CF15B8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09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196</xdr:row>
      <xdr:rowOff>46892</xdr:rowOff>
    </xdr:from>
    <xdr:ext cx="877900" cy="410308"/>
    <xdr:pic>
      <xdr:nvPicPr>
        <xdr:cNvPr id="273" name="図 272">
          <a:extLst>
            <a:ext uri="{FF2B5EF4-FFF2-40B4-BE49-F238E27FC236}">
              <a16:creationId xmlns:a16="http://schemas.microsoft.com/office/drawing/2014/main" id="{34FB1D24-B7E1-4F79-9B09-2E86A992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901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196</xdr:row>
      <xdr:rowOff>46892</xdr:rowOff>
    </xdr:from>
    <xdr:ext cx="877900" cy="410308"/>
    <xdr:pic>
      <xdr:nvPicPr>
        <xdr:cNvPr id="274" name="図 273">
          <a:extLst>
            <a:ext uri="{FF2B5EF4-FFF2-40B4-BE49-F238E27FC236}">
              <a16:creationId xmlns:a16="http://schemas.microsoft.com/office/drawing/2014/main" id="{BE05A0FB-ADD0-4ADC-B32F-CEB453190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859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20</xdr:col>
      <xdr:colOff>166076</xdr:colOff>
      <xdr:row>196</xdr:row>
      <xdr:rowOff>46892</xdr:rowOff>
    </xdr:from>
    <xdr:ext cx="877900" cy="410308"/>
    <xdr:pic>
      <xdr:nvPicPr>
        <xdr:cNvPr id="275" name="図 274">
          <a:extLst>
            <a:ext uri="{FF2B5EF4-FFF2-40B4-BE49-F238E27FC236}">
              <a16:creationId xmlns:a16="http://schemas.microsoft.com/office/drawing/2014/main" id="{E8D1C670-A448-4349-A048-327FAD94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7688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23</xdr:col>
      <xdr:colOff>181707</xdr:colOff>
      <xdr:row>196</xdr:row>
      <xdr:rowOff>46892</xdr:rowOff>
    </xdr:from>
    <xdr:ext cx="877900" cy="410308"/>
    <xdr:pic>
      <xdr:nvPicPr>
        <xdr:cNvPr id="276" name="図 275">
          <a:extLst>
            <a:ext uri="{FF2B5EF4-FFF2-40B4-BE49-F238E27FC236}">
              <a16:creationId xmlns:a16="http://schemas.microsoft.com/office/drawing/2014/main" id="{E108A549-DF5E-444A-B897-E51ED43B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898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26</xdr:col>
      <xdr:colOff>226645</xdr:colOff>
      <xdr:row>196</xdr:row>
      <xdr:rowOff>46892</xdr:rowOff>
    </xdr:from>
    <xdr:ext cx="877900" cy="410308"/>
    <xdr:pic>
      <xdr:nvPicPr>
        <xdr:cNvPr id="277" name="図 276">
          <a:extLst>
            <a:ext uri="{FF2B5EF4-FFF2-40B4-BE49-F238E27FC236}">
              <a16:creationId xmlns:a16="http://schemas.microsoft.com/office/drawing/2014/main" id="{89083095-AA9B-4500-9819-5FD317DE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2590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29</xdr:col>
      <xdr:colOff>203199</xdr:colOff>
      <xdr:row>196</xdr:row>
      <xdr:rowOff>46892</xdr:rowOff>
    </xdr:from>
    <xdr:ext cx="877900" cy="410308"/>
    <xdr:pic>
      <xdr:nvPicPr>
        <xdr:cNvPr id="278" name="図 277">
          <a:extLst>
            <a:ext uri="{FF2B5EF4-FFF2-40B4-BE49-F238E27FC236}">
              <a16:creationId xmlns:a16="http://schemas.microsoft.com/office/drawing/2014/main" id="{F97E1DB9-75AA-4AA6-B1BD-0E4B16B61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6548" y="22898451"/>
          <a:ext cx="877900" cy="410308"/>
        </a:xfrm>
        <a:prstGeom prst="rect">
          <a:avLst/>
        </a:prstGeom>
      </xdr:spPr>
    </xdr:pic>
    <xdr:clientData/>
  </xdr:oneCellAnchor>
  <xdr:oneCellAnchor>
    <xdr:from>
      <xdr:col>3</xdr:col>
      <xdr:colOff>166076</xdr:colOff>
      <xdr:row>204</xdr:row>
      <xdr:rowOff>46892</xdr:rowOff>
    </xdr:from>
    <xdr:ext cx="877900" cy="410308"/>
    <xdr:pic>
      <xdr:nvPicPr>
        <xdr:cNvPr id="279" name="図 278">
          <a:extLst>
            <a:ext uri="{FF2B5EF4-FFF2-40B4-BE49-F238E27FC236}">
              <a16:creationId xmlns:a16="http://schemas.microsoft.com/office/drawing/2014/main" id="{3E062A9E-8794-4825-A6AE-893953FFE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999" y="24478207"/>
          <a:ext cx="877900" cy="410308"/>
        </a:xfrm>
        <a:prstGeom prst="rect">
          <a:avLst/>
        </a:prstGeom>
      </xdr:spPr>
    </xdr:pic>
    <xdr:clientData/>
  </xdr:oneCellAnchor>
  <xdr:oneCellAnchor>
    <xdr:from>
      <xdr:col>6</xdr:col>
      <xdr:colOff>181707</xdr:colOff>
      <xdr:row>204</xdr:row>
      <xdr:rowOff>46892</xdr:rowOff>
    </xdr:from>
    <xdr:ext cx="877900" cy="410308"/>
    <xdr:pic>
      <xdr:nvPicPr>
        <xdr:cNvPr id="280" name="図 279">
          <a:extLst>
            <a:ext uri="{FF2B5EF4-FFF2-40B4-BE49-F238E27FC236}">
              <a16:creationId xmlns:a16="http://schemas.microsoft.com/office/drawing/2014/main" id="{F73A4865-EF2D-4852-B8D6-3AC0BCCB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09" y="24478207"/>
          <a:ext cx="877900" cy="410308"/>
        </a:xfrm>
        <a:prstGeom prst="rect">
          <a:avLst/>
        </a:prstGeom>
      </xdr:spPr>
    </xdr:pic>
    <xdr:clientData/>
  </xdr:oneCellAnchor>
  <xdr:oneCellAnchor>
    <xdr:from>
      <xdr:col>9</xdr:col>
      <xdr:colOff>226645</xdr:colOff>
      <xdr:row>204</xdr:row>
      <xdr:rowOff>46892</xdr:rowOff>
    </xdr:from>
    <xdr:ext cx="877900" cy="410308"/>
    <xdr:pic>
      <xdr:nvPicPr>
        <xdr:cNvPr id="281" name="図 280">
          <a:extLst>
            <a:ext uri="{FF2B5EF4-FFF2-40B4-BE49-F238E27FC236}">
              <a16:creationId xmlns:a16="http://schemas.microsoft.com/office/drawing/2014/main" id="{1EFF6922-4BCB-4C14-A9EF-50E7C1BB7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901" y="24478207"/>
          <a:ext cx="877900" cy="410308"/>
        </a:xfrm>
        <a:prstGeom prst="rect">
          <a:avLst/>
        </a:prstGeom>
      </xdr:spPr>
    </xdr:pic>
    <xdr:clientData/>
  </xdr:oneCellAnchor>
  <xdr:oneCellAnchor>
    <xdr:from>
      <xdr:col>12</xdr:col>
      <xdr:colOff>203199</xdr:colOff>
      <xdr:row>204</xdr:row>
      <xdr:rowOff>46892</xdr:rowOff>
    </xdr:from>
    <xdr:ext cx="877900" cy="410308"/>
    <xdr:pic>
      <xdr:nvPicPr>
        <xdr:cNvPr id="282" name="図 281">
          <a:extLst>
            <a:ext uri="{FF2B5EF4-FFF2-40B4-BE49-F238E27FC236}">
              <a16:creationId xmlns:a16="http://schemas.microsoft.com/office/drawing/2014/main" id="{3337F8DD-44C9-4CF2-8301-16ED7B171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859" y="24478207"/>
          <a:ext cx="877900" cy="4103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</xdr:row>
      <xdr:rowOff>0</xdr:rowOff>
    </xdr:from>
    <xdr:ext cx="1644003" cy="430527"/>
    <xdr:pic>
      <xdr:nvPicPr>
        <xdr:cNvPr id="283" name="図 282">
          <a:extLst>
            <a:ext uri="{FF2B5EF4-FFF2-40B4-BE49-F238E27FC236}">
              <a16:creationId xmlns:a16="http://schemas.microsoft.com/office/drawing/2014/main" id="{B41687B3-55C0-4FBE-8ABF-E6EB4BF3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88476"/>
          <a:ext cx="1644003" cy="430527"/>
        </a:xfrm>
        <a:prstGeom prst="rect">
          <a:avLst/>
        </a:prstGeom>
      </xdr:spPr>
    </xdr:pic>
    <xdr:clientData/>
  </xdr:oneCellAnchor>
  <xdr:twoCellAnchor editAs="oneCell">
    <xdr:from>
      <xdr:col>7</xdr:col>
      <xdr:colOff>254000</xdr:colOff>
      <xdr:row>58</xdr:row>
      <xdr:rowOff>38100</xdr:rowOff>
    </xdr:from>
    <xdr:to>
      <xdr:col>27</xdr:col>
      <xdr:colOff>292100</xdr:colOff>
      <xdr:row>68</xdr:row>
      <xdr:rowOff>158750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E288EFB-1BBB-B817-C092-59CEE93E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1703050"/>
          <a:ext cx="65468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254000</xdr:colOff>
      <xdr:row>137</xdr:row>
      <xdr:rowOff>57150</xdr:rowOff>
    </xdr:from>
    <xdr:to>
      <xdr:col>27</xdr:col>
      <xdr:colOff>292100</xdr:colOff>
      <xdr:row>147</xdr:row>
      <xdr:rowOff>177800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C59DA8F-9552-7C01-F901-42F1371F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7984450"/>
          <a:ext cx="65468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216</xdr:row>
      <xdr:rowOff>38100</xdr:rowOff>
    </xdr:from>
    <xdr:to>
      <xdr:col>27</xdr:col>
      <xdr:colOff>247650</xdr:colOff>
      <xdr:row>226</xdr:row>
      <xdr:rowOff>158750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E5C5A21-78D0-BE2E-6804-02F399E70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44037250"/>
          <a:ext cx="65468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345342</xdr:colOff>
      <xdr:row>38</xdr:row>
      <xdr:rowOff>20392</xdr:rowOff>
    </xdr:from>
    <xdr:to>
      <xdr:col>18</xdr:col>
      <xdr:colOff>50329</xdr:colOff>
      <xdr:row>45</xdr:row>
      <xdr:rowOff>27967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1531CC-A7FC-4074-ACAD-BB9A2213E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417" y="7802317"/>
          <a:ext cx="5048512" cy="1407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32745</xdr:colOff>
      <xdr:row>54</xdr:row>
      <xdr:rowOff>216937</xdr:rowOff>
    </xdr:from>
    <xdr:to>
      <xdr:col>26</xdr:col>
      <xdr:colOff>265095</xdr:colOff>
      <xdr:row>64</xdr:row>
      <xdr:rowOff>150891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593BDDB-8358-47F5-813D-01912931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3245" y="11180212"/>
          <a:ext cx="9147750" cy="2038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178594</xdr:colOff>
      <xdr:row>18</xdr:row>
      <xdr:rowOff>217490</xdr:rowOff>
    </xdr:from>
    <xdr:to>
      <xdr:col>14</xdr:col>
      <xdr:colOff>8731</xdr:colOff>
      <xdr:row>26</xdr:row>
      <xdr:rowOff>44450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1B2840-B1A8-4758-8EB9-C64D253A2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42</xdr:row>
      <xdr:rowOff>13607</xdr:rowOff>
    </xdr:from>
    <xdr:to>
      <xdr:col>20</xdr:col>
      <xdr:colOff>122919</xdr:colOff>
      <xdr:row>48</xdr:row>
      <xdr:rowOff>217715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12BCDA4-1FDD-4A86-AD92-7417F4944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</xdr:colOff>
      <xdr:row>51</xdr:row>
      <xdr:rowOff>0</xdr:rowOff>
    </xdr:from>
    <xdr:to>
      <xdr:col>20</xdr:col>
      <xdr:colOff>126095</xdr:colOff>
      <xdr:row>58</xdr:row>
      <xdr:rowOff>9071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E10235-BD51-4F1E-8E76-F202424FC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561068</xdr:colOff>
      <xdr:row>60</xdr:row>
      <xdr:rowOff>10432</xdr:rowOff>
    </xdr:from>
    <xdr:to>
      <xdr:col>20</xdr:col>
      <xdr:colOff>112487</xdr:colOff>
      <xdr:row>67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F6E2A-6369-4AD3-86E3-B6D95AEEF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13607</xdr:colOff>
      <xdr:row>69</xdr:row>
      <xdr:rowOff>1</xdr:rowOff>
    </xdr:from>
    <xdr:to>
      <xdr:col>20</xdr:col>
      <xdr:colOff>139701</xdr:colOff>
      <xdr:row>76</xdr:row>
      <xdr:rowOff>9073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A6BDC8-70E6-4446-8247-E8782EA2D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</xdr:colOff>
      <xdr:row>78</xdr:row>
      <xdr:rowOff>0</xdr:rowOff>
    </xdr:from>
    <xdr:to>
      <xdr:col>20</xdr:col>
      <xdr:colOff>126095</xdr:colOff>
      <xdr:row>85</xdr:row>
      <xdr:rowOff>18143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52C9D-4C75-4916-B3AC-7201DE577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120091</xdr:colOff>
      <xdr:row>10</xdr:row>
      <xdr:rowOff>64060</xdr:rowOff>
    </xdr:from>
    <xdr:to>
      <xdr:col>9</xdr:col>
      <xdr:colOff>355414</xdr:colOff>
      <xdr:row>16</xdr:row>
      <xdr:rowOff>216087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637A233C-4A7D-40E9-A653-E95B91DA749B}"/>
            </a:ext>
          </a:extLst>
        </xdr:cNvPr>
        <xdr:cNvSpPr/>
      </xdr:nvSpPr>
      <xdr:spPr>
        <a:xfrm>
          <a:off x="4815916" y="2292910"/>
          <a:ext cx="235323" cy="1628402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0.86193</cdr:x>
      <cdr:y>0.85915</cdr:y>
    </cdr:from>
    <cdr:to>
      <cdr:x>1</cdr:x>
      <cdr:y>0.98517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0F31D4-1E4C-7762-BC38-731D934759F0}"/>
            </a:ext>
          </a:extLst>
        </cdr:cNvPr>
        <cdr:cNvSpPr txBox="1"/>
      </cdr:nvSpPr>
      <cdr:spPr>
        <a:xfrm xmlns:a="http://schemas.openxmlformats.org/drawingml/2006/main">
          <a:off x="2463348" y="1577067"/>
          <a:ext cx="394607" cy="231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µM</a:t>
          </a:r>
          <a:endParaRPr lang="ja-JP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0.86193</cdr:x>
      <cdr:y>0.85915</cdr:y>
    </cdr:from>
    <cdr:to>
      <cdr:x>1</cdr:x>
      <cdr:y>0.98517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0F31D4-1E4C-7762-BC38-731D934759F0}"/>
            </a:ext>
          </a:extLst>
        </cdr:cNvPr>
        <cdr:cNvSpPr txBox="1"/>
      </cdr:nvSpPr>
      <cdr:spPr>
        <a:xfrm xmlns:a="http://schemas.openxmlformats.org/drawingml/2006/main">
          <a:off x="2463348" y="1577067"/>
          <a:ext cx="394607" cy="231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µM</a:t>
          </a:r>
          <a:endParaRPr lang="ja-JP" alt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0.8462</cdr:x>
      <cdr:y>0.85299</cdr:y>
    </cdr:from>
    <cdr:to>
      <cdr:x>1</cdr:x>
      <cdr:y>0.98517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0F31D4-1E4C-7762-BC38-731D934759F0}"/>
            </a:ext>
          </a:extLst>
        </cdr:cNvPr>
        <cdr:cNvSpPr txBox="1"/>
      </cdr:nvSpPr>
      <cdr:spPr>
        <a:xfrm xmlns:a="http://schemas.openxmlformats.org/drawingml/2006/main">
          <a:off x="2415723" y="1571172"/>
          <a:ext cx="439057" cy="243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mM</a:t>
          </a:r>
          <a:endParaRPr lang="ja-JP" alt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0.86193</cdr:x>
      <cdr:y>0.85915</cdr:y>
    </cdr:from>
    <cdr:to>
      <cdr:x>1</cdr:x>
      <cdr:y>0.98517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0F31D4-1E4C-7762-BC38-731D934759F0}"/>
            </a:ext>
          </a:extLst>
        </cdr:cNvPr>
        <cdr:cNvSpPr txBox="1"/>
      </cdr:nvSpPr>
      <cdr:spPr>
        <a:xfrm xmlns:a="http://schemas.openxmlformats.org/drawingml/2006/main">
          <a:off x="2463348" y="1577067"/>
          <a:ext cx="394607" cy="231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µM</a:t>
          </a:r>
          <a:endParaRPr lang="ja-JP" alt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0.84748</cdr:x>
      <cdr:y>0.85841</cdr:y>
    </cdr:from>
    <cdr:to>
      <cdr:x>1</cdr:x>
      <cdr:y>0.98517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0F31D4-1E4C-7762-BC38-731D934759F0}"/>
            </a:ext>
          </a:extLst>
        </cdr:cNvPr>
        <cdr:cNvSpPr txBox="1"/>
      </cdr:nvSpPr>
      <cdr:spPr>
        <a:xfrm xmlns:a="http://schemas.openxmlformats.org/drawingml/2006/main">
          <a:off x="2422072" y="1578429"/>
          <a:ext cx="435883" cy="233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mM</a:t>
          </a: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238"/>
  <sheetViews>
    <sheetView tabSelected="1" view="pageBreakPreview" zoomScaleNormal="100" zoomScaleSheetLayoutView="100" zoomScalePageLayoutView="83" workbookViewId="0">
      <selection activeCell="E3" sqref="E3"/>
    </sheetView>
  </sheetViews>
  <sheetFormatPr defaultColWidth="8.625" defaultRowHeight="18.75" x14ac:dyDescent="0.4"/>
  <cols>
    <col min="1" max="1" width="1.25" style="1" customWidth="1"/>
    <col min="2" max="2" width="1" style="1" customWidth="1"/>
    <col min="3" max="18" width="4.375" style="1" customWidth="1"/>
    <col min="19" max="19" width="3.125" style="1" customWidth="1"/>
    <col min="20" max="25" width="4.375" style="1" customWidth="1"/>
    <col min="26" max="26" width="4.375" customWidth="1"/>
    <col min="27" max="34" width="4.375" style="1" customWidth="1"/>
    <col min="35" max="35" width="4.875" style="1" customWidth="1"/>
    <col min="36" max="36" width="1.375" style="1" customWidth="1"/>
    <col min="37" max="37" width="12.5" style="1" customWidth="1"/>
    <col min="38" max="38" width="9.75" style="1" customWidth="1"/>
    <col min="39" max="39" width="11" style="1" bestFit="1" customWidth="1"/>
    <col min="40" max="16384" width="8.625" style="1"/>
  </cols>
  <sheetData>
    <row r="1" spans="1:39" ht="11.1" customHeight="1" x14ac:dyDescent="0.4">
      <c r="AG1" s="23"/>
      <c r="AH1" s="23"/>
      <c r="AI1" s="23"/>
    </row>
    <row r="2" spans="1:39" ht="18" customHeight="1" x14ac:dyDescent="0.4">
      <c r="M2" s="382" t="s">
        <v>97</v>
      </c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48"/>
      <c r="Z2" s="48"/>
      <c r="AA2" s="48"/>
      <c r="AB2" s="48"/>
      <c r="AC2" s="48"/>
      <c r="AE2" s="2" t="s">
        <v>80</v>
      </c>
      <c r="AF2" s="3"/>
      <c r="AG2" s="3"/>
      <c r="AH2" s="4"/>
      <c r="AI2" s="4"/>
    </row>
    <row r="3" spans="1:39" ht="18" customHeight="1" x14ac:dyDescent="0.4">
      <c r="K3" s="48"/>
      <c r="L3" s="48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48"/>
      <c r="Z3" s="48"/>
      <c r="AA3" s="48"/>
      <c r="AB3" s="48"/>
      <c r="AE3" s="2" t="s">
        <v>0</v>
      </c>
      <c r="AF3" s="3"/>
      <c r="AG3" s="3"/>
      <c r="AH3" s="4"/>
      <c r="AI3" s="4"/>
    </row>
    <row r="4" spans="1:39" ht="12" customHeight="1" x14ac:dyDescent="0.4">
      <c r="Z4" s="1"/>
    </row>
    <row r="5" spans="1:39" x14ac:dyDescent="0.4">
      <c r="Y5" s="6" t="s">
        <v>1</v>
      </c>
      <c r="Z5" s="6"/>
      <c r="AA5" s="6"/>
      <c r="AB5" s="6"/>
      <c r="AC5" s="6"/>
      <c r="AE5" s="6" t="s">
        <v>2</v>
      </c>
      <c r="AF5" s="6"/>
      <c r="AG5" s="6"/>
      <c r="AH5" s="6"/>
      <c r="AI5" s="6"/>
    </row>
    <row r="6" spans="1:39" ht="6" customHeight="1" x14ac:dyDescent="0.4">
      <c r="Z6" s="1"/>
    </row>
    <row r="7" spans="1:39" ht="18" customHeight="1" x14ac:dyDescent="0.4">
      <c r="B7" s="18" t="s">
        <v>19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4"/>
      <c r="AA7" s="6"/>
      <c r="AB7" s="6"/>
      <c r="AC7" s="383"/>
      <c r="AD7" s="383"/>
      <c r="AE7" s="4"/>
      <c r="AF7" s="4"/>
      <c r="AG7" s="4"/>
      <c r="AH7" s="4"/>
      <c r="AI7" s="4"/>
      <c r="AL7" s="48"/>
    </row>
    <row r="8" spans="1:39" ht="33.950000000000003" customHeight="1" x14ac:dyDescent="0.4">
      <c r="A8" s="7"/>
      <c r="B8" s="37" t="s">
        <v>13</v>
      </c>
      <c r="C8" s="36"/>
      <c r="D8" s="38" t="s">
        <v>29</v>
      </c>
      <c r="E8" s="43"/>
      <c r="F8" s="32"/>
      <c r="G8" s="22"/>
      <c r="H8" s="47" t="s">
        <v>9</v>
      </c>
      <c r="I8" s="22"/>
      <c r="J8" s="29"/>
      <c r="K8" s="43" t="s">
        <v>10</v>
      </c>
      <c r="L8" s="43"/>
      <c r="M8" s="43"/>
      <c r="N8" s="43"/>
      <c r="O8" s="22"/>
      <c r="P8" s="42" t="s">
        <v>11</v>
      </c>
      <c r="Q8" s="41"/>
      <c r="R8" s="106"/>
      <c r="S8" s="107" t="s">
        <v>3</v>
      </c>
      <c r="T8" s="106"/>
      <c r="U8" s="106"/>
      <c r="V8" s="43" t="s">
        <v>12</v>
      </c>
      <c r="W8" s="43"/>
      <c r="X8" s="29"/>
      <c r="Y8" s="29"/>
      <c r="Z8" s="145" t="s">
        <v>64</v>
      </c>
      <c r="AA8" s="36"/>
      <c r="AB8" s="43" t="s">
        <v>27</v>
      </c>
      <c r="AC8" s="29"/>
      <c r="AD8" s="63"/>
      <c r="AE8" s="104" t="s">
        <v>28</v>
      </c>
      <c r="AF8" s="50"/>
      <c r="AG8" s="22"/>
      <c r="AH8" s="105" t="s">
        <v>33</v>
      </c>
      <c r="AI8" s="41"/>
      <c r="AK8"/>
      <c r="AL8"/>
    </row>
    <row r="9" spans="1:39" ht="17.100000000000001" customHeight="1" x14ac:dyDescent="0.4">
      <c r="A9" s="7"/>
      <c r="B9" s="49" t="s">
        <v>14</v>
      </c>
      <c r="C9" s="65"/>
      <c r="D9" s="179" t="e">
        <f>#REF!</f>
        <v>#REF!</v>
      </c>
      <c r="E9" s="151"/>
      <c r="F9" s="160"/>
      <c r="G9" s="180"/>
      <c r="H9" s="68" t="s">
        <v>8</v>
      </c>
      <c r="I9" s="67"/>
      <c r="J9" s="69"/>
      <c r="K9" s="66" t="s">
        <v>88</v>
      </c>
      <c r="L9" s="66"/>
      <c r="M9" s="66"/>
      <c r="N9" s="66"/>
      <c r="O9" s="33"/>
      <c r="P9" s="68" t="s">
        <v>4</v>
      </c>
      <c r="Q9" s="65"/>
      <c r="R9" s="70"/>
      <c r="S9" s="71">
        <v>300.05</v>
      </c>
      <c r="T9" s="70"/>
      <c r="U9" s="70"/>
      <c r="V9" s="151" t="s">
        <v>57</v>
      </c>
      <c r="W9" s="151"/>
      <c r="X9" s="152"/>
      <c r="Y9" s="152"/>
      <c r="Z9" s="66">
        <v>1</v>
      </c>
      <c r="AA9" s="65"/>
      <c r="AB9" s="159" t="e">
        <f>#REF!</f>
        <v>#REF!</v>
      </c>
      <c r="AC9" s="160"/>
      <c r="AD9" s="161"/>
      <c r="AE9" s="162" t="e">
        <f>AB9/((Z9*S9)/1000)</f>
        <v>#REF!</v>
      </c>
      <c r="AF9" s="163"/>
      <c r="AG9" s="164"/>
      <c r="AH9" s="73" t="s">
        <v>6</v>
      </c>
      <c r="AI9" s="74" t="s">
        <v>7</v>
      </c>
      <c r="AK9"/>
      <c r="AL9"/>
      <c r="AM9"/>
    </row>
    <row r="10" spans="1:39" ht="17.100000000000001" customHeight="1" x14ac:dyDescent="0.4">
      <c r="A10" s="7"/>
      <c r="B10" s="75" t="s">
        <v>15</v>
      </c>
      <c r="C10" s="76"/>
      <c r="D10" s="181" t="e">
        <f>#REF!</f>
        <v>#REF!</v>
      </c>
      <c r="E10" s="153"/>
      <c r="F10" s="166"/>
      <c r="G10" s="156"/>
      <c r="H10" s="75" t="s">
        <v>20</v>
      </c>
      <c r="I10" s="78"/>
      <c r="J10" s="79"/>
      <c r="K10" s="77" t="s">
        <v>88</v>
      </c>
      <c r="L10" s="77"/>
      <c r="M10" s="77"/>
      <c r="N10" s="77"/>
      <c r="O10" s="89"/>
      <c r="P10" s="75" t="s">
        <v>23</v>
      </c>
      <c r="Q10" s="76"/>
      <c r="R10" s="78"/>
      <c r="S10" s="80">
        <v>273.19</v>
      </c>
      <c r="T10" s="81"/>
      <c r="U10" s="81"/>
      <c r="V10" s="153" t="s">
        <v>58</v>
      </c>
      <c r="W10" s="153"/>
      <c r="X10" s="154"/>
      <c r="Y10" s="154"/>
      <c r="Z10" s="77">
        <v>3</v>
      </c>
      <c r="AA10" s="76"/>
      <c r="AB10" s="165" t="e">
        <f>#REF!</f>
        <v>#REF!</v>
      </c>
      <c r="AC10" s="166"/>
      <c r="AD10" s="156"/>
      <c r="AE10" s="167" t="e">
        <f>AB10/((Z10*S10)/1000)</f>
        <v>#REF!</v>
      </c>
      <c r="AF10" s="168"/>
      <c r="AG10" s="169"/>
      <c r="AH10" s="83" t="s">
        <v>6</v>
      </c>
      <c r="AI10" s="84" t="s">
        <v>7</v>
      </c>
      <c r="AK10"/>
      <c r="AL10"/>
      <c r="AM10"/>
    </row>
    <row r="11" spans="1:39" ht="17.100000000000001" customHeight="1" x14ac:dyDescent="0.4">
      <c r="A11" s="7"/>
      <c r="B11" s="39" t="s">
        <v>16</v>
      </c>
      <c r="C11" s="85"/>
      <c r="D11" s="182" t="e">
        <f>#REF!</f>
        <v>#REF!</v>
      </c>
      <c r="E11" s="155"/>
      <c r="F11" s="171"/>
      <c r="G11" s="161"/>
      <c r="H11" s="88" t="s">
        <v>21</v>
      </c>
      <c r="I11" s="87"/>
      <c r="J11" s="89"/>
      <c r="K11" s="86" t="s">
        <v>61</v>
      </c>
      <c r="L11" s="86"/>
      <c r="M11" s="86"/>
      <c r="N11" s="86"/>
      <c r="O11" s="89"/>
      <c r="P11" s="88" t="s">
        <v>24</v>
      </c>
      <c r="Q11" s="85"/>
      <c r="R11" s="87"/>
      <c r="S11" s="90">
        <v>182.17</v>
      </c>
      <c r="T11" s="91"/>
      <c r="U11" s="91"/>
      <c r="V11" s="155" t="s">
        <v>59</v>
      </c>
      <c r="W11" s="155"/>
      <c r="X11" s="156"/>
      <c r="Y11" s="156"/>
      <c r="Z11" s="86">
        <v>100</v>
      </c>
      <c r="AA11" s="85"/>
      <c r="AB11" s="170" t="e">
        <f>#REF!</f>
        <v>#REF!</v>
      </c>
      <c r="AC11" s="171"/>
      <c r="AD11" s="161"/>
      <c r="AE11" s="167" t="e">
        <f>AB11/((Z11*S11)/1000)</f>
        <v>#REF!</v>
      </c>
      <c r="AF11" s="172"/>
      <c r="AG11" s="173"/>
      <c r="AH11" s="93" t="s">
        <v>6</v>
      </c>
      <c r="AI11" s="94" t="s">
        <v>7</v>
      </c>
      <c r="AK11"/>
      <c r="AL11"/>
      <c r="AM11"/>
    </row>
    <row r="12" spans="1:39" ht="17.100000000000001" customHeight="1" x14ac:dyDescent="0.4">
      <c r="A12" s="7"/>
      <c r="B12" s="39" t="s">
        <v>17</v>
      </c>
      <c r="C12" s="85"/>
      <c r="D12" s="182" t="e">
        <f>#REF!</f>
        <v>#REF!</v>
      </c>
      <c r="E12" s="155"/>
      <c r="F12" s="171"/>
      <c r="G12" s="156"/>
      <c r="H12" s="88" t="s">
        <v>63</v>
      </c>
      <c r="I12" s="87"/>
      <c r="J12" s="89"/>
      <c r="K12" s="86" t="s">
        <v>88</v>
      </c>
      <c r="L12" s="86"/>
      <c r="M12" s="86"/>
      <c r="N12" s="86"/>
      <c r="O12" s="89"/>
      <c r="P12" s="88" t="s">
        <v>25</v>
      </c>
      <c r="Q12" s="85"/>
      <c r="R12" s="87"/>
      <c r="S12" s="90">
        <v>396.43</v>
      </c>
      <c r="T12" s="91"/>
      <c r="U12" s="91"/>
      <c r="V12" s="155" t="s">
        <v>60</v>
      </c>
      <c r="W12" s="155"/>
      <c r="X12" s="156"/>
      <c r="Y12" s="156"/>
      <c r="Z12" s="86">
        <v>10</v>
      </c>
      <c r="AA12" s="85"/>
      <c r="AB12" s="170" t="e">
        <f>#REF!</f>
        <v>#REF!</v>
      </c>
      <c r="AC12" s="171"/>
      <c r="AD12" s="156"/>
      <c r="AE12" s="167" t="e">
        <f>AB12/((Z12*S12)/1000)</f>
        <v>#REF!</v>
      </c>
      <c r="AF12" s="172"/>
      <c r="AG12" s="173"/>
      <c r="AH12" s="93" t="s">
        <v>6</v>
      </c>
      <c r="AI12" s="94" t="s">
        <v>7</v>
      </c>
      <c r="AK12"/>
      <c r="AL12"/>
      <c r="AM12"/>
    </row>
    <row r="13" spans="1:39" ht="17.100000000000001" customHeight="1" x14ac:dyDescent="0.4">
      <c r="A13" s="7"/>
      <c r="B13" s="42" t="s">
        <v>18</v>
      </c>
      <c r="C13" s="41"/>
      <c r="D13" s="183" t="e">
        <f>#REF!</f>
        <v>#REF!</v>
      </c>
      <c r="E13" s="157"/>
      <c r="F13" s="158"/>
      <c r="G13" s="161"/>
      <c r="H13" s="42" t="s">
        <v>22</v>
      </c>
      <c r="I13" s="28"/>
      <c r="J13" s="29"/>
      <c r="K13" s="43" t="s">
        <v>61</v>
      </c>
      <c r="L13" s="43"/>
      <c r="M13" s="43"/>
      <c r="N13" s="43"/>
      <c r="O13" s="108"/>
      <c r="P13" s="42" t="s">
        <v>26</v>
      </c>
      <c r="Q13" s="41"/>
      <c r="R13" s="63"/>
      <c r="S13" s="52">
        <v>1485.71</v>
      </c>
      <c r="T13" s="63"/>
      <c r="U13" s="63"/>
      <c r="V13" s="157" t="s">
        <v>83</v>
      </c>
      <c r="W13" s="157"/>
      <c r="X13" s="158"/>
      <c r="Y13" s="158"/>
      <c r="Z13" s="43">
        <v>100</v>
      </c>
      <c r="AA13" s="41"/>
      <c r="AB13" s="174" t="e">
        <f>#REF!</f>
        <v>#REF!</v>
      </c>
      <c r="AC13" s="175"/>
      <c r="AD13" s="158"/>
      <c r="AE13" s="176" t="e">
        <f>AB13/((Z13*S13)/1000)</f>
        <v>#REF!</v>
      </c>
      <c r="AF13" s="177"/>
      <c r="AG13" s="178"/>
      <c r="AH13" s="46" t="s">
        <v>6</v>
      </c>
      <c r="AI13" s="45" t="s">
        <v>7</v>
      </c>
      <c r="AK13"/>
      <c r="AL13"/>
      <c r="AM13"/>
    </row>
    <row r="14" spans="1:39" ht="10.5" customHeight="1" x14ac:dyDescent="0.4">
      <c r="A14" s="23"/>
      <c r="B14" s="23"/>
      <c r="C14" s="23"/>
      <c r="D14" s="23"/>
      <c r="E14" s="23"/>
      <c r="F14" s="23"/>
      <c r="G14" s="8"/>
      <c r="H14" s="23"/>
      <c r="I14" s="23"/>
      <c r="J14" s="23"/>
      <c r="K14" s="23"/>
      <c r="L14" s="23"/>
      <c r="M14" s="23"/>
      <c r="N14" s="8"/>
      <c r="O14" s="8"/>
      <c r="P14" s="23"/>
      <c r="S14" s="8"/>
      <c r="T14" s="23"/>
      <c r="U14" s="23"/>
      <c r="V14" s="8"/>
      <c r="W14" s="8"/>
      <c r="X14" s="8"/>
      <c r="Y14" s="23"/>
      <c r="Z14" s="24"/>
      <c r="AA14" s="23"/>
      <c r="AB14" s="23"/>
      <c r="AE14" s="9"/>
      <c r="AF14"/>
      <c r="AG14"/>
      <c r="AH14"/>
      <c r="AI14"/>
      <c r="AK14"/>
      <c r="AL14"/>
      <c r="AM14"/>
    </row>
    <row r="15" spans="1:39" ht="18" customHeight="1" x14ac:dyDescent="0.4">
      <c r="B15" s="35" t="s">
        <v>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4"/>
      <c r="AA15" s="23"/>
      <c r="AB15" s="23"/>
      <c r="AC15" s="23"/>
      <c r="AD15" s="23"/>
    </row>
    <row r="16" spans="1:39" ht="18" customHeight="1" x14ac:dyDescent="0.4">
      <c r="B16" s="26" t="s">
        <v>35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4"/>
      <c r="AA16" s="23"/>
      <c r="AB16" s="23"/>
      <c r="AC16" s="23"/>
      <c r="AD16" s="23"/>
    </row>
    <row r="17" spans="1:42" ht="18" customHeight="1" x14ac:dyDescent="0.4">
      <c r="B17" s="373">
        <v>1</v>
      </c>
      <c r="C17" s="374"/>
      <c r="D17" s="31" t="s">
        <v>91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5"/>
      <c r="AA17" s="96"/>
      <c r="AB17" s="96"/>
      <c r="AC17" s="98"/>
      <c r="AD17" s="96"/>
      <c r="AE17" s="96"/>
      <c r="AF17" s="96"/>
      <c r="AG17" s="17"/>
      <c r="AH17" s="148" t="s">
        <v>6</v>
      </c>
      <c r="AI17" s="17" t="s">
        <v>7</v>
      </c>
    </row>
    <row r="18" spans="1:42" ht="18" customHeight="1" x14ac:dyDescent="0.4">
      <c r="B18" s="373">
        <v>2</v>
      </c>
      <c r="C18" s="374"/>
      <c r="D18" s="31" t="s">
        <v>32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6"/>
      <c r="W18" s="96"/>
      <c r="X18" s="96"/>
      <c r="Y18" s="96"/>
      <c r="Z18" s="5"/>
      <c r="AA18" s="96"/>
      <c r="AB18" s="96"/>
      <c r="AC18" s="98"/>
      <c r="AD18" s="96"/>
      <c r="AE18" s="96"/>
      <c r="AF18" s="96"/>
      <c r="AG18" s="17"/>
      <c r="AH18" s="16" t="s">
        <v>6</v>
      </c>
      <c r="AI18" s="17" t="s">
        <v>7</v>
      </c>
      <c r="AJ18" s="12"/>
    </row>
    <row r="19" spans="1:42" ht="18" customHeight="1" x14ac:dyDescent="0.4">
      <c r="B19" s="373">
        <v>3</v>
      </c>
      <c r="C19" s="374"/>
      <c r="D19" s="14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5"/>
      <c r="AF19" s="25"/>
      <c r="AG19" s="54"/>
      <c r="AH19" s="16" t="s">
        <v>6</v>
      </c>
      <c r="AI19" s="17" t="s">
        <v>7</v>
      </c>
      <c r="AJ19" s="20"/>
      <c r="AK19" s="20"/>
      <c r="AL19" s="20"/>
      <c r="AM19" s="20"/>
      <c r="AP19" s="12"/>
    </row>
    <row r="20" spans="1:42" ht="18" customHeight="1" x14ac:dyDescent="0.4">
      <c r="B20" s="380">
        <v>4</v>
      </c>
      <c r="C20" s="381"/>
      <c r="D20" s="99" t="s">
        <v>55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6"/>
      <c r="AF20" s="16"/>
      <c r="AG20" s="100"/>
      <c r="AH20" s="16" t="s">
        <v>6</v>
      </c>
      <c r="AI20" s="17" t="s">
        <v>7</v>
      </c>
      <c r="AJ20" s="12"/>
      <c r="AK20" s="12"/>
      <c r="AL20" s="12"/>
      <c r="AM20" s="21"/>
      <c r="AN20" s="12"/>
      <c r="AO20" s="12"/>
      <c r="AP20" s="12"/>
    </row>
    <row r="21" spans="1:42" ht="18" customHeight="1" x14ac:dyDescent="0.4">
      <c r="B21" s="373">
        <v>5</v>
      </c>
      <c r="C21" s="374"/>
      <c r="D21" s="53" t="s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27"/>
      <c r="AF21" s="27"/>
      <c r="AG21" s="55"/>
      <c r="AH21" s="16" t="s">
        <v>6</v>
      </c>
      <c r="AI21" s="17" t="s">
        <v>7</v>
      </c>
      <c r="AJ21" s="12"/>
      <c r="AK21" s="12"/>
      <c r="AL21" s="12"/>
      <c r="AM21" s="21"/>
      <c r="AN21" s="12"/>
      <c r="AO21" s="12"/>
      <c r="AP21" s="12"/>
    </row>
    <row r="22" spans="1:42" ht="18" customHeight="1" x14ac:dyDescent="0.4">
      <c r="B22" s="373">
        <v>6</v>
      </c>
      <c r="C22" s="374"/>
      <c r="D22" s="53" t="s">
        <v>96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150"/>
      <c r="AF22" s="150"/>
      <c r="AG22" s="55"/>
      <c r="AH22" s="149" t="s">
        <v>6</v>
      </c>
      <c r="AI22" s="17" t="s">
        <v>7</v>
      </c>
      <c r="AJ22" s="103"/>
      <c r="AK22" s="103"/>
      <c r="AL22" s="103"/>
      <c r="AM22" s="21"/>
      <c r="AN22" s="103"/>
      <c r="AO22" s="103"/>
      <c r="AP22" s="103"/>
    </row>
    <row r="23" spans="1:42" ht="8.1" customHeight="1" x14ac:dyDescent="0.4">
      <c r="B23" s="25"/>
      <c r="C23" s="25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AA23"/>
      <c r="AB23"/>
      <c r="AC23"/>
      <c r="AD23"/>
      <c r="AE23" s="12"/>
      <c r="AF23" s="12"/>
      <c r="AG23" s="10"/>
      <c r="AH23" s="10"/>
      <c r="AI23" s="12"/>
      <c r="AJ23" s="12"/>
      <c r="AK23" s="12"/>
      <c r="AL23" s="12"/>
      <c r="AM23" s="21"/>
      <c r="AN23" s="12"/>
      <c r="AO23" s="12"/>
      <c r="AP23" s="12"/>
    </row>
    <row r="24" spans="1:42" customFormat="1" ht="18" customHeight="1" x14ac:dyDescent="0.4">
      <c r="B24" s="26" t="s">
        <v>34</v>
      </c>
    </row>
    <row r="25" spans="1:42" ht="18" customHeight="1" x14ac:dyDescent="0.4">
      <c r="B25" s="373">
        <v>1</v>
      </c>
      <c r="C25" s="375"/>
      <c r="D25" s="101" t="s">
        <v>56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6"/>
      <c r="AF25" s="16"/>
      <c r="AG25" s="100"/>
      <c r="AH25" s="16" t="s">
        <v>6</v>
      </c>
      <c r="AI25" s="17" t="s">
        <v>7</v>
      </c>
      <c r="AJ25" s="12"/>
      <c r="AK25" s="12"/>
      <c r="AL25" s="12"/>
      <c r="AM25" s="21"/>
      <c r="AN25" s="12"/>
      <c r="AO25" s="12"/>
      <c r="AP25" s="12"/>
    </row>
    <row r="26" spans="1:42" ht="18" customHeight="1" x14ac:dyDescent="0.4">
      <c r="B26" s="373">
        <v>2</v>
      </c>
      <c r="C26" s="375"/>
      <c r="D26" s="101" t="s">
        <v>95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6"/>
      <c r="AF26" s="16"/>
      <c r="AG26" s="100"/>
      <c r="AH26" s="16" t="s">
        <v>6</v>
      </c>
      <c r="AI26" s="17" t="s">
        <v>7</v>
      </c>
      <c r="AJ26" s="12"/>
      <c r="AK26" s="12"/>
      <c r="AL26" s="12"/>
      <c r="AM26" s="21"/>
      <c r="AN26" s="12"/>
      <c r="AO26" s="12"/>
      <c r="AP26" s="12"/>
    </row>
    <row r="27" spans="1:42" ht="9.6" customHeight="1" x14ac:dyDescent="0.4">
      <c r="A27" s="7"/>
      <c r="B27" s="2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5"/>
      <c r="AF27" s="25"/>
      <c r="AG27" s="34"/>
      <c r="AH27" s="34"/>
      <c r="AI27" s="54"/>
      <c r="AJ27" s="25"/>
      <c r="AK27" s="12"/>
      <c r="AL27" s="12"/>
      <c r="AM27" s="21"/>
      <c r="AN27" s="12"/>
      <c r="AO27" s="12"/>
      <c r="AP27" s="12"/>
    </row>
    <row r="28" spans="1:42" customFormat="1" ht="15.95" customHeight="1" x14ac:dyDescent="0.4">
      <c r="A28" s="11"/>
      <c r="B28" s="24"/>
      <c r="C28" s="35" t="s">
        <v>31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3"/>
      <c r="S28" s="23"/>
      <c r="T28" s="35" t="s">
        <v>38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11"/>
      <c r="AJ28" s="24"/>
    </row>
    <row r="29" spans="1:42" ht="15.95" customHeight="1" x14ac:dyDescent="0.4">
      <c r="A29" s="7"/>
      <c r="C29" s="18"/>
      <c r="D29" s="56" t="s">
        <v>43</v>
      </c>
      <c r="E29" s="56"/>
      <c r="F29" s="56"/>
      <c r="G29" s="56" t="s">
        <v>44</v>
      </c>
      <c r="H29" s="56"/>
      <c r="I29" s="56"/>
      <c r="J29" s="56" t="s">
        <v>44</v>
      </c>
      <c r="K29" s="56"/>
      <c r="L29" s="56"/>
      <c r="M29" s="56" t="s">
        <v>43</v>
      </c>
      <c r="N29" s="56"/>
      <c r="O29" s="56"/>
      <c r="P29" s="18"/>
      <c r="Q29" s="18"/>
      <c r="R29" s="18"/>
      <c r="S29" s="18"/>
      <c r="T29" s="18"/>
      <c r="U29" s="56" t="s">
        <v>43</v>
      </c>
      <c r="V29" s="56"/>
      <c r="W29" s="56"/>
      <c r="X29" s="56" t="s">
        <v>44</v>
      </c>
      <c r="Y29" s="56"/>
      <c r="Z29" s="56"/>
      <c r="AA29" s="56" t="s">
        <v>44</v>
      </c>
      <c r="AB29" s="56"/>
      <c r="AC29" s="56"/>
      <c r="AD29" s="56" t="s">
        <v>43</v>
      </c>
      <c r="AE29" s="56"/>
      <c r="AF29" s="56"/>
      <c r="AG29" s="18"/>
      <c r="AI29" s="30"/>
      <c r="AJ29" s="15"/>
      <c r="AK29" s="15"/>
      <c r="AL29" s="15"/>
      <c r="AM29" s="15"/>
      <c r="AN29" s="15"/>
      <c r="AO29" s="15"/>
    </row>
    <row r="30" spans="1:42" ht="15.95" customHeight="1" x14ac:dyDescent="0.4">
      <c r="A30" s="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I30" s="30"/>
      <c r="AJ30" s="15"/>
      <c r="AK30" s="15"/>
      <c r="AL30" s="15"/>
      <c r="AM30" s="15"/>
      <c r="AN30" s="15"/>
      <c r="AO30" s="15"/>
    </row>
    <row r="31" spans="1:42" ht="15.95" customHeight="1" x14ac:dyDescent="0.4">
      <c r="A31" s="7"/>
      <c r="B31"/>
      <c r="C31" s="57"/>
      <c r="D31" s="58"/>
      <c r="E31" s="59"/>
      <c r="F31" s="57"/>
      <c r="G31" s="58"/>
      <c r="H31" s="18"/>
      <c r="I31" s="57"/>
      <c r="J31" s="58"/>
      <c r="K31" s="18"/>
      <c r="L31" s="57"/>
      <c r="M31" s="58"/>
      <c r="N31" s="18"/>
      <c r="O31" s="57"/>
      <c r="P31" s="58"/>
      <c r="Q31" s="18"/>
      <c r="R31" s="18"/>
      <c r="S31" s="18"/>
      <c r="T31" s="57"/>
      <c r="U31" s="58"/>
      <c r="V31" s="59"/>
      <c r="W31" s="57"/>
      <c r="X31" s="58"/>
      <c r="Y31" s="18"/>
      <c r="Z31" s="57"/>
      <c r="AA31" s="58"/>
      <c r="AB31" s="18"/>
      <c r="AC31" s="57"/>
      <c r="AD31" s="58"/>
      <c r="AE31" s="18"/>
      <c r="AF31" s="57"/>
      <c r="AG31" s="58"/>
      <c r="AI31" s="30"/>
      <c r="AJ31" s="15"/>
      <c r="AK31" s="15"/>
      <c r="AL31" s="15"/>
      <c r="AM31" s="15"/>
      <c r="AN31" s="15"/>
      <c r="AO31" s="15"/>
    </row>
    <row r="32" spans="1:42" ht="15.95" customHeight="1" x14ac:dyDescent="0.4">
      <c r="A32" s="7"/>
      <c r="B32"/>
      <c r="C32" s="376" t="s">
        <v>42</v>
      </c>
      <c r="D32" s="377"/>
      <c r="E32" s="60"/>
      <c r="F32" s="376" t="s">
        <v>77</v>
      </c>
      <c r="G32" s="377"/>
      <c r="H32" s="60"/>
      <c r="I32" s="376" t="s">
        <v>78</v>
      </c>
      <c r="J32" s="377"/>
      <c r="K32" s="18"/>
      <c r="L32" s="376" t="s">
        <v>79</v>
      </c>
      <c r="M32" s="377"/>
      <c r="N32" s="60"/>
      <c r="O32" s="376" t="s">
        <v>77</v>
      </c>
      <c r="P32" s="377"/>
      <c r="Q32" s="384" t="s">
        <v>49</v>
      </c>
      <c r="R32" s="385"/>
      <c r="S32" s="18"/>
      <c r="T32" s="376" t="s">
        <v>42</v>
      </c>
      <c r="U32" s="377"/>
      <c r="V32" s="60"/>
      <c r="W32" s="376" t="s">
        <v>77</v>
      </c>
      <c r="X32" s="377"/>
      <c r="Y32" s="60"/>
      <c r="Z32" s="376" t="s">
        <v>79</v>
      </c>
      <c r="AA32" s="377"/>
      <c r="AB32" s="18"/>
      <c r="AC32" s="376" t="s">
        <v>78</v>
      </c>
      <c r="AD32" s="377"/>
      <c r="AE32" s="60"/>
      <c r="AF32" s="376" t="s">
        <v>77</v>
      </c>
      <c r="AG32" s="377"/>
      <c r="AH32" s="384" t="s">
        <v>49</v>
      </c>
      <c r="AI32" s="386"/>
      <c r="AJ32" s="15"/>
      <c r="AK32" s="15"/>
      <c r="AL32" s="15"/>
      <c r="AM32" s="15"/>
      <c r="AN32" s="15"/>
      <c r="AO32" s="15"/>
    </row>
    <row r="33" spans="1:41" ht="15.95" customHeight="1" x14ac:dyDescent="0.4">
      <c r="A33" s="7"/>
      <c r="B33"/>
      <c r="C33" s="378"/>
      <c r="D33" s="379"/>
      <c r="E33" s="18"/>
      <c r="F33" s="378"/>
      <c r="G33" s="379"/>
      <c r="H33" s="60"/>
      <c r="I33" s="378"/>
      <c r="J33" s="379"/>
      <c r="K33" s="18"/>
      <c r="L33" s="378"/>
      <c r="M33" s="379"/>
      <c r="N33" s="60"/>
      <c r="O33" s="378"/>
      <c r="P33" s="379"/>
      <c r="Q33" s="384"/>
      <c r="R33" s="385"/>
      <c r="S33" s="18"/>
      <c r="T33" s="378"/>
      <c r="U33" s="379"/>
      <c r="V33" s="18"/>
      <c r="W33" s="378"/>
      <c r="X33" s="379"/>
      <c r="Y33" s="60"/>
      <c r="Z33" s="378"/>
      <c r="AA33" s="379"/>
      <c r="AB33" s="18"/>
      <c r="AC33" s="378"/>
      <c r="AD33" s="379"/>
      <c r="AE33" s="60"/>
      <c r="AF33" s="378"/>
      <c r="AG33" s="379"/>
      <c r="AH33" s="384"/>
      <c r="AI33" s="386"/>
      <c r="AJ33" s="15"/>
      <c r="AK33" s="15"/>
      <c r="AL33" s="15"/>
      <c r="AM33" s="15"/>
      <c r="AN33" s="15"/>
      <c r="AO33" s="15"/>
    </row>
    <row r="34" spans="1:41" ht="15.95" customHeight="1" x14ac:dyDescent="0.4">
      <c r="A34" s="7"/>
      <c r="B34"/>
      <c r="C34" s="56" t="s">
        <v>45</v>
      </c>
      <c r="D34" s="56"/>
      <c r="E34" s="18"/>
      <c r="F34" s="146" t="s">
        <v>66</v>
      </c>
      <c r="G34" s="56"/>
      <c r="H34" s="18"/>
      <c r="I34" s="56" t="s">
        <v>67</v>
      </c>
      <c r="J34" s="56"/>
      <c r="K34" s="18"/>
      <c r="L34" s="56" t="s">
        <v>68</v>
      </c>
      <c r="M34" s="56"/>
      <c r="N34" s="18"/>
      <c r="O34" s="56" t="s">
        <v>69</v>
      </c>
      <c r="P34" s="56"/>
      <c r="Q34" s="387" t="s">
        <v>54</v>
      </c>
      <c r="R34" s="388"/>
      <c r="S34" s="18"/>
      <c r="T34" s="56" t="s">
        <v>46</v>
      </c>
      <c r="U34" s="56"/>
      <c r="V34" s="18"/>
      <c r="W34" s="56" t="s">
        <v>70</v>
      </c>
      <c r="X34" s="56"/>
      <c r="Y34" s="18"/>
      <c r="Z34" s="56" t="s">
        <v>65</v>
      </c>
      <c r="AA34" s="56"/>
      <c r="AB34" s="18"/>
      <c r="AC34" s="56" t="s">
        <v>67</v>
      </c>
      <c r="AD34" s="56"/>
      <c r="AE34" s="18"/>
      <c r="AF34" s="56" t="s">
        <v>71</v>
      </c>
      <c r="AG34" s="56"/>
      <c r="AH34" s="389" t="s">
        <v>54</v>
      </c>
      <c r="AI34" s="386"/>
      <c r="AJ34" s="15"/>
      <c r="AK34" s="15"/>
      <c r="AL34" s="15"/>
      <c r="AM34" s="15"/>
      <c r="AN34" s="15"/>
      <c r="AO34" s="15"/>
    </row>
    <row r="35" spans="1:41" ht="15.95" customHeight="1" x14ac:dyDescent="0.4">
      <c r="A35" s="7"/>
      <c r="B35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88"/>
      <c r="R35" s="38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9"/>
      <c r="AH35" s="385"/>
      <c r="AI35" s="386"/>
      <c r="AJ35" s="15"/>
      <c r="AK35" s="15"/>
      <c r="AL35" s="15"/>
      <c r="AM35" s="15"/>
      <c r="AN35" s="15"/>
      <c r="AO35" s="15"/>
    </row>
    <row r="36" spans="1:41" ht="15.95" customHeight="1" x14ac:dyDescent="0.4">
      <c r="A36" s="7"/>
      <c r="B36"/>
      <c r="C36" s="18" t="s">
        <v>39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61"/>
      <c r="R36" s="61"/>
      <c r="S36" s="18"/>
      <c r="T36" s="18" t="s">
        <v>40</v>
      </c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9"/>
      <c r="AH36" s="62"/>
      <c r="AI36" s="40"/>
      <c r="AJ36" s="15"/>
      <c r="AK36" s="15"/>
      <c r="AL36" s="15"/>
      <c r="AM36" s="15"/>
      <c r="AN36" s="15"/>
      <c r="AO36" s="15"/>
    </row>
    <row r="37" spans="1:41" ht="15.95" customHeight="1" x14ac:dyDescent="0.4">
      <c r="A37" s="7"/>
      <c r="B37"/>
      <c r="C37" s="18"/>
      <c r="D37" s="56" t="s">
        <v>43</v>
      </c>
      <c r="E37" s="56"/>
      <c r="F37" s="56"/>
      <c r="G37" s="56" t="s">
        <v>44</v>
      </c>
      <c r="H37" s="56"/>
      <c r="I37" s="56"/>
      <c r="J37" s="56" t="s">
        <v>44</v>
      </c>
      <c r="K37" s="56"/>
      <c r="L37" s="56"/>
      <c r="M37" s="56" t="s">
        <v>43</v>
      </c>
      <c r="N37" s="56"/>
      <c r="O37" s="56"/>
      <c r="P37" s="18"/>
      <c r="Q37" s="61"/>
      <c r="R37" s="61"/>
      <c r="S37" s="18"/>
      <c r="T37" s="18"/>
      <c r="U37" s="56" t="s">
        <v>43</v>
      </c>
      <c r="V37" s="56"/>
      <c r="W37" s="56"/>
      <c r="X37" s="56" t="s">
        <v>44</v>
      </c>
      <c r="Y37" s="56"/>
      <c r="Z37" s="56"/>
      <c r="AA37" s="56" t="s">
        <v>44</v>
      </c>
      <c r="AB37" s="56"/>
      <c r="AC37" s="56"/>
      <c r="AD37" s="56" t="s">
        <v>43</v>
      </c>
      <c r="AE37" s="56"/>
      <c r="AF37" s="56"/>
      <c r="AG37" s="18"/>
      <c r="AH37" s="62"/>
      <c r="AI37" s="40"/>
      <c r="AJ37" s="15"/>
      <c r="AK37" s="15"/>
      <c r="AL37" s="15"/>
      <c r="AM37" s="15"/>
      <c r="AN37" s="15"/>
      <c r="AO37" s="15"/>
    </row>
    <row r="38" spans="1:41" ht="15.95" customHeight="1" x14ac:dyDescent="0.4">
      <c r="A38" s="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61"/>
      <c r="R38" s="61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62"/>
      <c r="AI38" s="40"/>
      <c r="AJ38" s="15"/>
      <c r="AK38" s="15"/>
      <c r="AL38" s="15"/>
      <c r="AM38" s="15"/>
      <c r="AN38" s="15"/>
      <c r="AO38" s="15"/>
    </row>
    <row r="39" spans="1:41" customFormat="1" ht="15.95" customHeight="1" x14ac:dyDescent="0.4">
      <c r="A39" s="11"/>
      <c r="C39" s="57"/>
      <c r="D39" s="58"/>
      <c r="E39" s="59"/>
      <c r="F39" s="57"/>
      <c r="G39" s="58"/>
      <c r="H39" s="18"/>
      <c r="I39" s="57"/>
      <c r="J39" s="58"/>
      <c r="K39" s="18"/>
      <c r="L39" s="57"/>
      <c r="M39" s="58"/>
      <c r="N39" s="18"/>
      <c r="O39" s="57"/>
      <c r="P39" s="58"/>
      <c r="Q39" s="61"/>
      <c r="R39" s="61"/>
      <c r="S39" s="18"/>
      <c r="T39" s="57"/>
      <c r="U39" s="58"/>
      <c r="V39" s="59"/>
      <c r="W39" s="57"/>
      <c r="X39" s="58"/>
      <c r="Y39" s="18"/>
      <c r="Z39" s="57"/>
      <c r="AA39" s="58"/>
      <c r="AB39" s="18"/>
      <c r="AC39" s="57"/>
      <c r="AD39" s="58"/>
      <c r="AE39" s="18"/>
      <c r="AF39" s="57"/>
      <c r="AG39" s="58"/>
      <c r="AH39" s="44"/>
      <c r="AI39" s="51"/>
    </row>
    <row r="40" spans="1:41" ht="15.95" customHeight="1" x14ac:dyDescent="0.4">
      <c r="A40" s="7"/>
      <c r="B40"/>
      <c r="C40" s="376" t="s">
        <v>42</v>
      </c>
      <c r="D40" s="377"/>
      <c r="E40" s="60"/>
      <c r="F40" s="376" t="s">
        <v>77</v>
      </c>
      <c r="G40" s="377"/>
      <c r="H40" s="60"/>
      <c r="I40" s="376" t="s">
        <v>78</v>
      </c>
      <c r="J40" s="377"/>
      <c r="K40" s="18"/>
      <c r="L40" s="376" t="s">
        <v>79</v>
      </c>
      <c r="M40" s="377"/>
      <c r="N40" s="60"/>
      <c r="O40" s="376" t="s">
        <v>77</v>
      </c>
      <c r="P40" s="377"/>
      <c r="Q40" s="384" t="s">
        <v>49</v>
      </c>
      <c r="R40" s="385"/>
      <c r="S40" s="18"/>
      <c r="T40" s="376" t="s">
        <v>42</v>
      </c>
      <c r="U40" s="377"/>
      <c r="V40" s="60"/>
      <c r="W40" s="376" t="s">
        <v>77</v>
      </c>
      <c r="X40" s="377"/>
      <c r="Y40" s="60"/>
      <c r="Z40" s="376" t="s">
        <v>78</v>
      </c>
      <c r="AA40" s="377"/>
      <c r="AB40" s="18"/>
      <c r="AC40" s="376" t="s">
        <v>79</v>
      </c>
      <c r="AD40" s="377"/>
      <c r="AE40" s="60"/>
      <c r="AF40" s="376" t="s">
        <v>77</v>
      </c>
      <c r="AG40" s="377"/>
      <c r="AH40" s="384" t="s">
        <v>49</v>
      </c>
      <c r="AI40" s="386"/>
    </row>
    <row r="41" spans="1:41" ht="15.95" customHeight="1" x14ac:dyDescent="0.4">
      <c r="A41" s="7"/>
      <c r="B41"/>
      <c r="C41" s="378"/>
      <c r="D41" s="379"/>
      <c r="E41" s="18"/>
      <c r="F41" s="378"/>
      <c r="G41" s="379"/>
      <c r="H41" s="60"/>
      <c r="I41" s="378"/>
      <c r="J41" s="379"/>
      <c r="K41" s="18"/>
      <c r="L41" s="378"/>
      <c r="M41" s="379"/>
      <c r="N41" s="60"/>
      <c r="O41" s="378"/>
      <c r="P41" s="379"/>
      <c r="Q41" s="384"/>
      <c r="R41" s="385"/>
      <c r="S41" s="18"/>
      <c r="T41" s="378"/>
      <c r="U41" s="379"/>
      <c r="V41" s="18"/>
      <c r="W41" s="378"/>
      <c r="X41" s="379"/>
      <c r="Y41" s="60"/>
      <c r="Z41" s="378"/>
      <c r="AA41" s="379"/>
      <c r="AB41" s="18"/>
      <c r="AC41" s="378"/>
      <c r="AD41" s="379"/>
      <c r="AE41" s="60"/>
      <c r="AF41" s="378"/>
      <c r="AG41" s="379"/>
      <c r="AH41" s="384"/>
      <c r="AI41" s="386"/>
    </row>
    <row r="42" spans="1:41" ht="15.95" customHeight="1" x14ac:dyDescent="0.4">
      <c r="A42" s="7"/>
      <c r="B42"/>
      <c r="C42" s="56" t="s">
        <v>47</v>
      </c>
      <c r="D42" s="56"/>
      <c r="E42" s="18"/>
      <c r="F42" s="56" t="s">
        <v>72</v>
      </c>
      <c r="G42" s="56"/>
      <c r="H42" s="18"/>
      <c r="I42" s="56" t="s">
        <v>73</v>
      </c>
      <c r="J42" s="56"/>
      <c r="K42" s="18"/>
      <c r="L42" s="56" t="s">
        <v>74</v>
      </c>
      <c r="M42" s="56"/>
      <c r="N42" s="18"/>
      <c r="O42" s="56" t="s">
        <v>75</v>
      </c>
      <c r="P42" s="56"/>
      <c r="Q42" s="387" t="s">
        <v>54</v>
      </c>
      <c r="R42" s="388"/>
      <c r="S42" s="18"/>
      <c r="T42" s="56" t="s">
        <v>48</v>
      </c>
      <c r="U42" s="56"/>
      <c r="V42" s="18"/>
      <c r="W42" s="56" t="s">
        <v>76</v>
      </c>
      <c r="X42" s="56"/>
      <c r="Y42" s="18"/>
      <c r="Z42" s="56" t="s">
        <v>70</v>
      </c>
      <c r="AA42" s="56"/>
      <c r="AB42" s="18"/>
      <c r="AC42" s="56" t="s">
        <v>65</v>
      </c>
      <c r="AD42" s="56"/>
      <c r="AE42" s="18"/>
      <c r="AF42" s="56" t="s">
        <v>68</v>
      </c>
      <c r="AG42" s="56"/>
      <c r="AH42" s="389" t="s">
        <v>54</v>
      </c>
      <c r="AI42" s="386"/>
    </row>
    <row r="43" spans="1:41" ht="15.95" customHeight="1" x14ac:dyDescent="0.4">
      <c r="A43" s="7"/>
      <c r="B43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388"/>
      <c r="R43" s="38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9"/>
      <c r="AF43" s="19"/>
      <c r="AG43" s="18"/>
      <c r="AH43" s="385"/>
      <c r="AI43" s="386"/>
    </row>
    <row r="44" spans="1:41" ht="15.95" customHeight="1" x14ac:dyDescent="0.4">
      <c r="A44" s="7"/>
      <c r="B44"/>
      <c r="C44" s="18" t="s">
        <v>41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61"/>
      <c r="R44" s="61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I44" s="7"/>
    </row>
    <row r="45" spans="1:41" ht="15.95" customHeight="1" x14ac:dyDescent="0.4">
      <c r="A45" s="7"/>
      <c r="B45"/>
      <c r="C45" s="18"/>
      <c r="D45" s="56" t="s">
        <v>43</v>
      </c>
      <c r="E45" s="56"/>
      <c r="F45" s="56"/>
      <c r="G45" s="56" t="s">
        <v>44</v>
      </c>
      <c r="H45" s="56"/>
      <c r="I45" s="56"/>
      <c r="J45" s="56" t="s">
        <v>44</v>
      </c>
      <c r="K45" s="56"/>
      <c r="L45" s="56"/>
      <c r="M45" s="56" t="s">
        <v>43</v>
      </c>
      <c r="N45" s="56"/>
      <c r="O45" s="56"/>
      <c r="P45" s="18"/>
      <c r="Q45" s="61"/>
      <c r="R45" s="61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I45" s="7"/>
    </row>
    <row r="46" spans="1:41" ht="15.95" customHeight="1" x14ac:dyDescent="0.4">
      <c r="A46" s="7"/>
      <c r="B4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61"/>
      <c r="R46" s="61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I46" s="7"/>
    </row>
    <row r="47" spans="1:41" ht="15.95" customHeight="1" x14ac:dyDescent="0.4">
      <c r="A47" s="7"/>
      <c r="B47"/>
      <c r="C47" s="57"/>
      <c r="D47" s="58"/>
      <c r="E47" s="59"/>
      <c r="F47" s="57"/>
      <c r="G47" s="58"/>
      <c r="H47" s="18"/>
      <c r="I47" s="57"/>
      <c r="J47" s="58"/>
      <c r="K47" s="18"/>
      <c r="L47" s="57"/>
      <c r="M47" s="58"/>
      <c r="N47" s="18"/>
      <c r="O47" s="57"/>
      <c r="P47" s="58"/>
      <c r="Q47" s="61"/>
      <c r="R47" s="61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I47" s="7"/>
    </row>
    <row r="48" spans="1:41" ht="15.95" customHeight="1" x14ac:dyDescent="0.4">
      <c r="A48" s="7"/>
      <c r="B48"/>
      <c r="C48" s="376" t="s">
        <v>42</v>
      </c>
      <c r="D48" s="377"/>
      <c r="E48" s="60"/>
      <c r="F48" s="376" t="s">
        <v>77</v>
      </c>
      <c r="G48" s="377"/>
      <c r="H48" s="60"/>
      <c r="I48" s="376" t="s">
        <v>78</v>
      </c>
      <c r="J48" s="377"/>
      <c r="K48" s="18"/>
      <c r="L48" s="376" t="s">
        <v>79</v>
      </c>
      <c r="M48" s="377"/>
      <c r="N48" s="60"/>
      <c r="O48" s="376" t="s">
        <v>77</v>
      </c>
      <c r="P48" s="377"/>
      <c r="Q48" s="384" t="s">
        <v>49</v>
      </c>
      <c r="R48" s="385"/>
      <c r="S48" s="18"/>
      <c r="T48" s="18"/>
      <c r="U48" s="18"/>
      <c r="V48" s="18"/>
      <c r="W48" s="147" t="s">
        <v>89</v>
      </c>
      <c r="X48" s="147"/>
      <c r="Y48" s="147"/>
      <c r="Z48" s="147"/>
      <c r="AA48" s="147"/>
      <c r="AB48" s="147"/>
      <c r="AC48" s="147"/>
      <c r="AD48" s="147"/>
      <c r="AE48" s="18"/>
      <c r="AF48" s="18"/>
      <c r="AG48" s="18"/>
      <c r="AI48" s="7"/>
    </row>
    <row r="49" spans="1:35" ht="15.95" customHeight="1" x14ac:dyDescent="0.4">
      <c r="A49" s="7"/>
      <c r="C49" s="378"/>
      <c r="D49" s="379"/>
      <c r="E49" s="18"/>
      <c r="F49" s="378"/>
      <c r="G49" s="379"/>
      <c r="H49" s="60"/>
      <c r="I49" s="378"/>
      <c r="J49" s="379"/>
      <c r="K49" s="18"/>
      <c r="L49" s="378"/>
      <c r="M49" s="379"/>
      <c r="N49" s="60"/>
      <c r="O49" s="378"/>
      <c r="P49" s="379"/>
      <c r="Q49" s="384"/>
      <c r="R49" s="385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I49" s="7"/>
    </row>
    <row r="50" spans="1:35" ht="15.95" customHeight="1" x14ac:dyDescent="0.4">
      <c r="A50" s="7"/>
      <c r="B50"/>
      <c r="C50" s="56" t="s">
        <v>47</v>
      </c>
      <c r="D50" s="56"/>
      <c r="E50" s="18"/>
      <c r="F50" s="56" t="s">
        <v>72</v>
      </c>
      <c r="G50" s="56"/>
      <c r="H50" s="18"/>
      <c r="I50" s="56" t="s">
        <v>73</v>
      </c>
      <c r="J50" s="56"/>
      <c r="K50" s="18"/>
      <c r="L50" s="56" t="s">
        <v>74</v>
      </c>
      <c r="M50" s="56"/>
      <c r="N50" s="18"/>
      <c r="O50" s="56" t="s">
        <v>75</v>
      </c>
      <c r="P50" s="56"/>
      <c r="Q50" s="387" t="s">
        <v>54</v>
      </c>
      <c r="R50" s="38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I50" s="7"/>
    </row>
    <row r="51" spans="1:35" ht="15.95" customHeight="1" x14ac:dyDescent="0.4">
      <c r="A51" s="7"/>
      <c r="B51"/>
      <c r="C51" s="56"/>
      <c r="D51" s="56"/>
      <c r="E51" s="18"/>
      <c r="F51" s="56"/>
      <c r="G51" s="56"/>
      <c r="H51" s="18"/>
      <c r="I51" s="56"/>
      <c r="J51" s="56"/>
      <c r="K51" s="18"/>
      <c r="L51" s="56"/>
      <c r="M51" s="56"/>
      <c r="N51" s="18"/>
      <c r="O51" s="56"/>
      <c r="P51" s="56"/>
      <c r="Q51" s="388"/>
      <c r="R51" s="38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I51" s="7"/>
    </row>
    <row r="52" spans="1:35" ht="6" customHeight="1" x14ac:dyDescent="0.4">
      <c r="A52" s="7"/>
      <c r="B52" s="5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13"/>
    </row>
    <row r="53" spans="1:35" ht="8.4499999999999993" customHeight="1" x14ac:dyDescent="0.4">
      <c r="A53" s="2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Z53" s="1"/>
    </row>
    <row r="54" spans="1:35" ht="18.600000000000001" customHeight="1" x14ac:dyDescent="0.4">
      <c r="B54" s="26" t="s">
        <v>50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Z54" s="1"/>
    </row>
    <row r="55" spans="1:35" ht="18.600000000000001" customHeight="1" x14ac:dyDescent="0.4">
      <c r="B55" s="373">
        <v>1</v>
      </c>
      <c r="C55" s="375"/>
      <c r="D55" s="99" t="s">
        <v>62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17"/>
      <c r="AH55" s="16" t="s">
        <v>6</v>
      </c>
      <c r="AI55" s="17" t="s">
        <v>7</v>
      </c>
    </row>
    <row r="56" spans="1:35" ht="18" customHeight="1" x14ac:dyDescent="0.4">
      <c r="B56" s="373">
        <v>2</v>
      </c>
      <c r="C56" s="375"/>
      <c r="D56" s="99" t="s">
        <v>51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7"/>
      <c r="AH56" s="110" t="s">
        <v>6</v>
      </c>
      <c r="AI56" s="17" t="s">
        <v>7</v>
      </c>
    </row>
    <row r="57" spans="1:35" ht="18.600000000000001" customHeight="1" x14ac:dyDescent="0.4">
      <c r="B57" s="380">
        <v>3</v>
      </c>
      <c r="C57" s="390"/>
      <c r="D57" s="23" t="s">
        <v>94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/>
      <c r="AI57" s="137"/>
    </row>
    <row r="58" spans="1:35" ht="18.600000000000001" customHeight="1" x14ac:dyDescent="0.4">
      <c r="B58" s="391"/>
      <c r="C58" s="392"/>
      <c r="D58" s="24" t="s">
        <v>93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/>
      <c r="AI58" s="11"/>
    </row>
    <row r="59" spans="1:35" ht="17.45" customHeight="1" x14ac:dyDescent="0.4">
      <c r="A59" s="7"/>
      <c r="B59" s="391"/>
      <c r="C59" s="393"/>
      <c r="D59" s="102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/>
      <c r="AI59" s="11"/>
    </row>
    <row r="60" spans="1:35" ht="17.45" customHeight="1" x14ac:dyDescent="0.4">
      <c r="A60" s="7"/>
      <c r="B60" s="391"/>
      <c r="C60" s="392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Z60" s="1"/>
      <c r="AG60" s="23"/>
      <c r="AH60"/>
      <c r="AI60" s="11"/>
    </row>
    <row r="61" spans="1:35" ht="17.45" customHeight="1" x14ac:dyDescent="0.4">
      <c r="A61" s="7"/>
      <c r="B61" s="391"/>
      <c r="C61" s="392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Z61" s="1"/>
      <c r="AG61" s="23"/>
      <c r="AH61"/>
      <c r="AI61" s="11"/>
    </row>
    <row r="62" spans="1:35" ht="17.45" customHeight="1" x14ac:dyDescent="0.4">
      <c r="A62" s="7"/>
      <c r="B62" s="391"/>
      <c r="C62" s="39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AA62"/>
      <c r="AB62"/>
      <c r="AC62"/>
      <c r="AD62"/>
      <c r="AG62" s="23"/>
      <c r="AH62"/>
      <c r="AI62" s="11"/>
    </row>
    <row r="63" spans="1:35" ht="17.45" customHeight="1" x14ac:dyDescent="0.4">
      <c r="A63" s="7"/>
      <c r="B63" s="391"/>
      <c r="C63" s="392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AA63"/>
      <c r="AB63"/>
      <c r="AC63"/>
      <c r="AD63"/>
      <c r="AG63" s="23"/>
      <c r="AH63"/>
      <c r="AI63" s="11"/>
    </row>
    <row r="64" spans="1:35" ht="17.45" customHeight="1" x14ac:dyDescent="0.4">
      <c r="A64" s="7"/>
      <c r="B64" s="391"/>
      <c r="C64" s="392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AA64"/>
      <c r="AB64"/>
      <c r="AC64"/>
      <c r="AD64"/>
      <c r="AG64" s="23"/>
      <c r="AH64"/>
      <c r="AI64" s="11"/>
    </row>
    <row r="65" spans="1:37" ht="17.45" customHeight="1" x14ac:dyDescent="0.4">
      <c r="A65" s="7"/>
      <c r="B65" s="391"/>
      <c r="C65" s="392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AA65"/>
      <c r="AB65"/>
      <c r="AC65"/>
      <c r="AD65"/>
      <c r="AG65" s="23"/>
      <c r="AH65"/>
      <c r="AI65" s="11"/>
    </row>
    <row r="66" spans="1:37" ht="17.45" customHeight="1" x14ac:dyDescent="0.4">
      <c r="A66" s="7"/>
      <c r="B66" s="391"/>
      <c r="C66" s="392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AA66"/>
      <c r="AB66"/>
      <c r="AC66"/>
      <c r="AD66"/>
      <c r="AG66" s="23"/>
      <c r="AH66"/>
      <c r="AI66" s="11"/>
    </row>
    <row r="67" spans="1:37" ht="17.45" customHeight="1" x14ac:dyDescent="0.4">
      <c r="A67" s="7"/>
      <c r="B67" s="391"/>
      <c r="C67" s="392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AA67"/>
      <c r="AB67"/>
      <c r="AC67"/>
      <c r="AD67"/>
      <c r="AG67" s="23"/>
      <c r="AH67"/>
      <c r="AI67" s="11"/>
    </row>
    <row r="68" spans="1:37" ht="17.45" customHeight="1" x14ac:dyDescent="0.4">
      <c r="A68" s="7"/>
      <c r="B68" s="391"/>
      <c r="C68" s="392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AA68"/>
      <c r="AB68"/>
      <c r="AC68"/>
      <c r="AD68"/>
      <c r="AG68" s="23"/>
      <c r="AH68"/>
      <c r="AI68" s="11"/>
    </row>
    <row r="69" spans="1:37" ht="17.45" customHeight="1" x14ac:dyDescent="0.4">
      <c r="A69" s="7"/>
      <c r="B69" s="391"/>
      <c r="C69" s="392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AA69"/>
      <c r="AB69"/>
      <c r="AC69"/>
      <c r="AD69"/>
      <c r="AG69" s="23"/>
      <c r="AH69"/>
      <c r="AI69" s="138"/>
    </row>
    <row r="70" spans="1:37" ht="18" customHeight="1" x14ac:dyDescent="0.4">
      <c r="A70" s="7"/>
      <c r="B70" s="373">
        <v>4</v>
      </c>
      <c r="C70" s="375"/>
      <c r="D70" s="99" t="s">
        <v>90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96"/>
      <c r="AF70" s="96"/>
      <c r="AG70" s="17"/>
      <c r="AH70" s="95" t="s">
        <v>6</v>
      </c>
      <c r="AI70" s="17" t="s">
        <v>7</v>
      </c>
    </row>
    <row r="71" spans="1:37" ht="9.6" customHeight="1" x14ac:dyDescent="0.4">
      <c r="A71" s="23"/>
      <c r="B71" s="131"/>
      <c r="C71" s="1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3"/>
      <c r="AF71" s="23"/>
      <c r="AG71" s="23"/>
      <c r="AH71" s="131"/>
      <c r="AI71" s="23"/>
    </row>
    <row r="72" spans="1:37" ht="9.6" customHeight="1" x14ac:dyDescent="0.4">
      <c r="A72" s="23"/>
      <c r="B72" s="144"/>
      <c r="C72" s="14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3"/>
      <c r="AF72" s="23"/>
      <c r="AG72" s="23"/>
      <c r="AH72" s="144"/>
      <c r="AI72" s="23"/>
    </row>
    <row r="73" spans="1:37" ht="18" customHeight="1" x14ac:dyDescent="0.4">
      <c r="A73" s="23"/>
      <c r="B73" s="136" t="s">
        <v>81</v>
      </c>
      <c r="C73" s="127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6"/>
      <c r="AF73" s="6"/>
      <c r="AG73" s="6"/>
      <c r="AH73" s="127"/>
      <c r="AI73" s="6"/>
      <c r="AJ73" s="23"/>
      <c r="AK73" s="23"/>
    </row>
    <row r="74" spans="1:37" ht="20.45" customHeight="1" x14ac:dyDescent="0.4">
      <c r="A74" s="23"/>
      <c r="B74" s="129"/>
      <c r="C74" s="1" t="s">
        <v>82</v>
      </c>
      <c r="D74"/>
      <c r="E74"/>
      <c r="F74" s="1" t="s">
        <v>84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24"/>
      <c r="W74" s="24"/>
      <c r="X74" s="24"/>
      <c r="Y74" s="24"/>
      <c r="Z74" s="24"/>
      <c r="AA74" s="24"/>
      <c r="AB74" s="24"/>
      <c r="AC74" s="24"/>
      <c r="AD74" s="24"/>
      <c r="AE74" s="23"/>
      <c r="AF74" s="23"/>
      <c r="AG74" s="23"/>
      <c r="AH74" s="131"/>
      <c r="AI74" s="7"/>
    </row>
    <row r="75" spans="1:37" ht="20.45" customHeight="1" x14ac:dyDescent="0.4">
      <c r="A75" s="23"/>
      <c r="B75" s="129"/>
      <c r="C75" s="103"/>
      <c r="D75"/>
      <c r="E75"/>
      <c r="F75" t="s">
        <v>85</v>
      </c>
      <c r="K75" s="1" t="s">
        <v>86</v>
      </c>
      <c r="V75" s="24"/>
      <c r="W75" s="24"/>
      <c r="X75" s="24"/>
      <c r="Y75" s="24"/>
      <c r="Z75" s="24"/>
      <c r="AA75" s="24"/>
      <c r="AB75" s="24"/>
      <c r="AC75" s="24"/>
      <c r="AD75" s="24"/>
      <c r="AE75" s="23"/>
      <c r="AF75" s="23"/>
      <c r="AG75" s="23"/>
      <c r="AH75" s="131"/>
      <c r="AI75" s="7"/>
    </row>
    <row r="76" spans="1:37" ht="20.45" customHeight="1" x14ac:dyDescent="0.4">
      <c r="A76" s="23"/>
      <c r="B76" s="129"/>
      <c r="E76"/>
      <c r="F76" t="s">
        <v>87</v>
      </c>
      <c r="K76" s="1" t="s">
        <v>86</v>
      </c>
      <c r="V76" s="24"/>
      <c r="W76" s="24"/>
      <c r="X76" s="24"/>
      <c r="Y76" s="24"/>
      <c r="Z76" s="24"/>
      <c r="AA76" s="24"/>
      <c r="AB76" s="24"/>
      <c r="AC76" s="24"/>
      <c r="AD76" s="24"/>
      <c r="AE76" s="23"/>
      <c r="AF76" s="23"/>
      <c r="AG76" s="23"/>
      <c r="AH76" s="131"/>
      <c r="AI76" s="7"/>
    </row>
    <row r="77" spans="1:37" ht="20.45" customHeight="1" x14ac:dyDescent="0.4">
      <c r="A77" s="23"/>
      <c r="B77" s="143"/>
      <c r="E77"/>
      <c r="F77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144"/>
      <c r="AI77" s="7"/>
    </row>
    <row r="78" spans="1:37" ht="20.45" customHeight="1" x14ac:dyDescent="0.4">
      <c r="A78" s="23"/>
      <c r="B78" s="143"/>
      <c r="E78"/>
      <c r="F78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144"/>
      <c r="AI78" s="7"/>
    </row>
    <row r="79" spans="1:37" ht="20.45" customHeight="1" x14ac:dyDescent="0.4">
      <c r="A79" s="23"/>
      <c r="B79" s="132"/>
      <c r="C79" s="127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6"/>
      <c r="AF79" s="6"/>
      <c r="AG79" s="6"/>
      <c r="AH79" s="127"/>
      <c r="AI79" s="13"/>
    </row>
    <row r="80" spans="1:37" ht="9.6" customHeight="1" x14ac:dyDescent="0.4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AA80"/>
      <c r="AB80"/>
      <c r="AC80"/>
      <c r="AD80"/>
    </row>
    <row r="81" spans="1:39" ht="11.1" customHeight="1" x14ac:dyDescent="0.4">
      <c r="AG81" s="23"/>
      <c r="AH81" s="23"/>
      <c r="AI81" s="23"/>
    </row>
    <row r="82" spans="1:39" ht="18" customHeight="1" x14ac:dyDescent="0.4">
      <c r="M82" s="382" t="s">
        <v>52</v>
      </c>
      <c r="N82" s="382"/>
      <c r="O82" s="382"/>
      <c r="P82" s="382"/>
      <c r="Q82" s="382"/>
      <c r="R82" s="382"/>
      <c r="S82" s="382"/>
      <c r="T82" s="382"/>
      <c r="U82" s="382"/>
      <c r="V82" s="382"/>
      <c r="W82" s="382"/>
      <c r="X82" s="382"/>
      <c r="Y82" s="48"/>
      <c r="Z82" s="48"/>
      <c r="AA82" s="48"/>
      <c r="AB82" s="48"/>
      <c r="AC82" s="48"/>
      <c r="AE82" s="2" t="s">
        <v>80</v>
      </c>
      <c r="AF82" s="3"/>
      <c r="AG82" s="3"/>
      <c r="AH82" s="4"/>
      <c r="AI82" s="4"/>
    </row>
    <row r="83" spans="1:39" ht="18" customHeight="1" x14ac:dyDescent="0.4">
      <c r="K83" s="48"/>
      <c r="L83" s="48"/>
      <c r="M83" s="382"/>
      <c r="N83" s="382"/>
      <c r="O83" s="382"/>
      <c r="P83" s="382"/>
      <c r="Q83" s="382"/>
      <c r="R83" s="382"/>
      <c r="S83" s="382"/>
      <c r="T83" s="382"/>
      <c r="U83" s="382"/>
      <c r="V83" s="382"/>
      <c r="W83" s="382"/>
      <c r="X83" s="382"/>
      <c r="Y83" s="48"/>
      <c r="Z83" s="48"/>
      <c r="AA83" s="48"/>
      <c r="AB83" s="48"/>
      <c r="AE83" s="2" t="s">
        <v>0</v>
      </c>
      <c r="AF83" s="3"/>
      <c r="AG83" s="3"/>
      <c r="AH83" s="4"/>
      <c r="AI83" s="4"/>
    </row>
    <row r="84" spans="1:39" ht="12" customHeight="1" x14ac:dyDescent="0.4">
      <c r="Z84" s="1"/>
    </row>
    <row r="85" spans="1:39" x14ac:dyDescent="0.4">
      <c r="Y85" s="6" t="s">
        <v>1</v>
      </c>
      <c r="Z85" s="6"/>
      <c r="AA85" s="6"/>
      <c r="AB85" s="6"/>
      <c r="AC85" s="6"/>
      <c r="AE85" s="6" t="s">
        <v>2</v>
      </c>
      <c r="AF85" s="6"/>
      <c r="AG85" s="6"/>
      <c r="AH85" s="6"/>
      <c r="AI85" s="6"/>
    </row>
    <row r="86" spans="1:39" ht="6" customHeight="1" x14ac:dyDescent="0.4">
      <c r="Z86" s="1"/>
    </row>
    <row r="87" spans="1:39" ht="18" customHeight="1" x14ac:dyDescent="0.4">
      <c r="B87" s="18" t="s">
        <v>19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4"/>
      <c r="AA87" s="6"/>
      <c r="AB87" s="6"/>
      <c r="AC87" s="383"/>
      <c r="AD87" s="383"/>
      <c r="AE87" s="4"/>
      <c r="AF87" s="4"/>
      <c r="AG87" s="4"/>
      <c r="AH87" s="4"/>
      <c r="AI87" s="4"/>
      <c r="AL87" s="48"/>
    </row>
    <row r="88" spans="1:39" ht="33.950000000000003" customHeight="1" x14ac:dyDescent="0.4">
      <c r="A88" s="7"/>
      <c r="B88" s="37" t="s">
        <v>13</v>
      </c>
      <c r="C88" s="36"/>
      <c r="D88" s="38" t="s">
        <v>29</v>
      </c>
      <c r="E88" s="43"/>
      <c r="F88" s="32"/>
      <c r="G88" s="22"/>
      <c r="H88" s="47" t="s">
        <v>9</v>
      </c>
      <c r="I88" s="22"/>
      <c r="J88" s="29"/>
      <c r="K88" s="43" t="s">
        <v>10</v>
      </c>
      <c r="L88" s="43"/>
      <c r="M88" s="43"/>
      <c r="N88" s="43"/>
      <c r="O88" s="22"/>
      <c r="P88" s="42" t="s">
        <v>11</v>
      </c>
      <c r="Q88" s="41"/>
      <c r="R88" s="106"/>
      <c r="S88" s="107" t="s">
        <v>3</v>
      </c>
      <c r="T88" s="106"/>
      <c r="U88" s="106"/>
      <c r="V88" s="43" t="s">
        <v>12</v>
      </c>
      <c r="W88" s="43"/>
      <c r="X88" s="29"/>
      <c r="Y88" s="29"/>
      <c r="Z88" s="145" t="s">
        <v>64</v>
      </c>
      <c r="AA88" s="36"/>
      <c r="AB88" s="43" t="s">
        <v>27</v>
      </c>
      <c r="AC88" s="29"/>
      <c r="AD88" s="63"/>
      <c r="AE88" s="104" t="s">
        <v>28</v>
      </c>
      <c r="AF88" s="50"/>
      <c r="AG88" s="22"/>
      <c r="AH88" s="105" t="s">
        <v>33</v>
      </c>
      <c r="AI88" s="41"/>
      <c r="AK88"/>
      <c r="AL88"/>
    </row>
    <row r="89" spans="1:39" ht="17.100000000000001" customHeight="1" x14ac:dyDescent="0.4">
      <c r="A89" s="7"/>
      <c r="B89" s="49" t="s">
        <v>14</v>
      </c>
      <c r="C89" s="65"/>
      <c r="D89" s="122" t="e">
        <f>#REF!</f>
        <v>#REF!</v>
      </c>
      <c r="E89" s="111"/>
      <c r="F89" s="112"/>
      <c r="G89" s="123"/>
      <c r="H89" s="68" t="s">
        <v>8</v>
      </c>
      <c r="I89" s="67"/>
      <c r="J89" s="69"/>
      <c r="K89" s="66" t="s">
        <v>88</v>
      </c>
      <c r="L89" s="66"/>
      <c r="M89" s="66"/>
      <c r="N89" s="66"/>
      <c r="O89" s="33"/>
      <c r="P89" s="68" t="s">
        <v>4</v>
      </c>
      <c r="Q89" s="65"/>
      <c r="R89" s="70"/>
      <c r="S89" s="71">
        <v>300.05</v>
      </c>
      <c r="T89" s="70"/>
      <c r="U89" s="70"/>
      <c r="V89" s="66" t="s">
        <v>57</v>
      </c>
      <c r="W89" s="66"/>
      <c r="X89" s="69"/>
      <c r="Y89" s="69"/>
      <c r="Z89" s="66">
        <v>1</v>
      </c>
      <c r="AA89" s="65"/>
      <c r="AB89" s="139" t="e">
        <f>#REF!</f>
        <v>#REF!</v>
      </c>
      <c r="AC89" s="112"/>
      <c r="AD89" s="113"/>
      <c r="AE89" s="133" t="e">
        <f>AB89/((Z89*S89)/1000)</f>
        <v>#REF!</v>
      </c>
      <c r="AF89" s="72"/>
      <c r="AG89" s="64"/>
      <c r="AH89" s="73" t="s">
        <v>6</v>
      </c>
      <c r="AI89" s="74" t="s">
        <v>7</v>
      </c>
      <c r="AK89"/>
      <c r="AL89"/>
      <c r="AM89"/>
    </row>
    <row r="90" spans="1:39" ht="17.100000000000001" customHeight="1" x14ac:dyDescent="0.4">
      <c r="A90" s="7"/>
      <c r="B90" s="75" t="s">
        <v>15</v>
      </c>
      <c r="C90" s="76"/>
      <c r="D90" s="124" t="e">
        <f>#REF!</f>
        <v>#REF!</v>
      </c>
      <c r="E90" s="114"/>
      <c r="F90" s="115"/>
      <c r="G90" s="116"/>
      <c r="H90" s="75" t="s">
        <v>20</v>
      </c>
      <c r="I90" s="78"/>
      <c r="J90" s="79"/>
      <c r="K90" s="77" t="s">
        <v>88</v>
      </c>
      <c r="L90" s="77"/>
      <c r="M90" s="77"/>
      <c r="N90" s="77"/>
      <c r="O90" s="89"/>
      <c r="P90" s="75" t="s">
        <v>23</v>
      </c>
      <c r="Q90" s="76"/>
      <c r="R90" s="78"/>
      <c r="S90" s="80">
        <v>273.19</v>
      </c>
      <c r="T90" s="81"/>
      <c r="U90" s="81"/>
      <c r="V90" s="77" t="s">
        <v>58</v>
      </c>
      <c r="W90" s="77"/>
      <c r="X90" s="79"/>
      <c r="Y90" s="79"/>
      <c r="Z90" s="77">
        <v>3</v>
      </c>
      <c r="AA90" s="76"/>
      <c r="AB90" s="140" t="e">
        <f>#REF!</f>
        <v>#REF!</v>
      </c>
      <c r="AC90" s="115"/>
      <c r="AD90" s="116"/>
      <c r="AE90" s="135" t="e">
        <f>AB90/((Z90*S90)/1000)</f>
        <v>#REF!</v>
      </c>
      <c r="AF90" s="82"/>
      <c r="AG90" s="109"/>
      <c r="AH90" s="83" t="s">
        <v>6</v>
      </c>
      <c r="AI90" s="84" t="s">
        <v>7</v>
      </c>
      <c r="AK90"/>
      <c r="AL90"/>
      <c r="AM90"/>
    </row>
    <row r="91" spans="1:39" ht="17.100000000000001" customHeight="1" x14ac:dyDescent="0.4">
      <c r="A91" s="7"/>
      <c r="B91" s="39" t="s">
        <v>16</v>
      </c>
      <c r="C91" s="85"/>
      <c r="D91" s="125" t="e">
        <f>#REF!</f>
        <v>#REF!</v>
      </c>
      <c r="E91" s="117"/>
      <c r="F91" s="118"/>
      <c r="G91" s="113"/>
      <c r="H91" s="88" t="s">
        <v>21</v>
      </c>
      <c r="I91" s="87"/>
      <c r="J91" s="89"/>
      <c r="K91" s="86" t="s">
        <v>61</v>
      </c>
      <c r="L91" s="86"/>
      <c r="M91" s="86"/>
      <c r="N91" s="86"/>
      <c r="O91" s="89"/>
      <c r="P91" s="88" t="s">
        <v>24</v>
      </c>
      <c r="Q91" s="85"/>
      <c r="R91" s="87"/>
      <c r="S91" s="90">
        <v>182.17</v>
      </c>
      <c r="T91" s="91"/>
      <c r="U91" s="91"/>
      <c r="V91" s="86" t="s">
        <v>59</v>
      </c>
      <c r="W91" s="86"/>
      <c r="X91" s="89"/>
      <c r="Y91" s="89"/>
      <c r="Z91" s="86">
        <v>100</v>
      </c>
      <c r="AA91" s="85"/>
      <c r="AB91" s="141" t="e">
        <f>#REF!</f>
        <v>#REF!</v>
      </c>
      <c r="AC91" s="118"/>
      <c r="AD91" s="113"/>
      <c r="AE91" s="135" t="e">
        <f>AB91/((Z91*S91)/1000)</f>
        <v>#REF!</v>
      </c>
      <c r="AF91" s="92"/>
      <c r="AG91" s="91"/>
      <c r="AH91" s="93" t="s">
        <v>6</v>
      </c>
      <c r="AI91" s="94" t="s">
        <v>7</v>
      </c>
      <c r="AK91"/>
      <c r="AL91"/>
      <c r="AM91"/>
    </row>
    <row r="92" spans="1:39" ht="17.100000000000001" customHeight="1" x14ac:dyDescent="0.4">
      <c r="A92" s="7"/>
      <c r="B92" s="39" t="s">
        <v>17</v>
      </c>
      <c r="C92" s="85"/>
      <c r="D92" s="125" t="e">
        <f>#REF!</f>
        <v>#REF!</v>
      </c>
      <c r="E92" s="117"/>
      <c r="F92" s="118"/>
      <c r="G92" s="116"/>
      <c r="H92" s="88" t="s">
        <v>63</v>
      </c>
      <c r="I92" s="87"/>
      <c r="J92" s="89"/>
      <c r="K92" s="86" t="s">
        <v>88</v>
      </c>
      <c r="L92" s="86"/>
      <c r="M92" s="86"/>
      <c r="N92" s="86"/>
      <c r="O92" s="89"/>
      <c r="P92" s="88" t="s">
        <v>25</v>
      </c>
      <c r="Q92" s="85"/>
      <c r="R92" s="87"/>
      <c r="S92" s="90">
        <v>396.43</v>
      </c>
      <c r="T92" s="91"/>
      <c r="U92" s="91"/>
      <c r="V92" s="86" t="s">
        <v>60</v>
      </c>
      <c r="W92" s="86"/>
      <c r="X92" s="89"/>
      <c r="Y92" s="89"/>
      <c r="Z92" s="86">
        <v>10</v>
      </c>
      <c r="AA92" s="85"/>
      <c r="AB92" s="141" t="e">
        <f>#REF!</f>
        <v>#REF!</v>
      </c>
      <c r="AC92" s="118"/>
      <c r="AD92" s="116"/>
      <c r="AE92" s="135" t="e">
        <f>AB92/((Z92*S92)/1000)</f>
        <v>#REF!</v>
      </c>
      <c r="AF92" s="92"/>
      <c r="AG92" s="91"/>
      <c r="AH92" s="93" t="s">
        <v>6</v>
      </c>
      <c r="AI92" s="94" t="s">
        <v>7</v>
      </c>
      <c r="AK92"/>
      <c r="AL92"/>
      <c r="AM92"/>
    </row>
    <row r="93" spans="1:39" ht="17.100000000000001" customHeight="1" x14ac:dyDescent="0.4">
      <c r="A93" s="7"/>
      <c r="B93" s="42" t="s">
        <v>18</v>
      </c>
      <c r="C93" s="41"/>
      <c r="D93" s="126" t="e">
        <f>#REF!</f>
        <v>#REF!</v>
      </c>
      <c r="E93" s="119"/>
      <c r="F93" s="121"/>
      <c r="G93" s="113"/>
      <c r="H93" s="42" t="s">
        <v>22</v>
      </c>
      <c r="I93" s="28"/>
      <c r="J93" s="29"/>
      <c r="K93" s="43" t="s">
        <v>61</v>
      </c>
      <c r="L93" s="43"/>
      <c r="M93" s="43"/>
      <c r="N93" s="43"/>
      <c r="O93" s="108"/>
      <c r="P93" s="42" t="s">
        <v>26</v>
      </c>
      <c r="Q93" s="41"/>
      <c r="R93" s="63"/>
      <c r="S93" s="52">
        <v>1485.71</v>
      </c>
      <c r="T93" s="63"/>
      <c r="U93" s="63"/>
      <c r="V93" s="43" t="s">
        <v>83</v>
      </c>
      <c r="W93" s="43"/>
      <c r="X93" s="29"/>
      <c r="Y93" s="29"/>
      <c r="Z93" s="43">
        <v>100</v>
      </c>
      <c r="AA93" s="41"/>
      <c r="AB93" s="142" t="e">
        <f>#REF!</f>
        <v>#REF!</v>
      </c>
      <c r="AC93" s="120"/>
      <c r="AD93" s="121"/>
      <c r="AE93" s="134" t="e">
        <f>AB93/((Z93*S93)/1000)</f>
        <v>#REF!</v>
      </c>
      <c r="AF93" s="50"/>
      <c r="AG93" s="63"/>
      <c r="AH93" s="46" t="s">
        <v>6</v>
      </c>
      <c r="AI93" s="45" t="s">
        <v>7</v>
      </c>
      <c r="AK93"/>
      <c r="AL93"/>
      <c r="AM93"/>
    </row>
    <row r="94" spans="1:39" ht="10.5" customHeight="1" x14ac:dyDescent="0.4">
      <c r="A94" s="23"/>
      <c r="B94" s="23"/>
      <c r="C94" s="23"/>
      <c r="D94" s="23"/>
      <c r="E94" s="23"/>
      <c r="F94" s="23"/>
      <c r="G94" s="8"/>
      <c r="H94" s="23"/>
      <c r="I94" s="23"/>
      <c r="J94" s="23"/>
      <c r="K94" s="23"/>
      <c r="L94" s="23"/>
      <c r="M94" s="23"/>
      <c r="N94" s="8"/>
      <c r="O94" s="8"/>
      <c r="P94" s="23"/>
      <c r="S94" s="8"/>
      <c r="T94" s="23"/>
      <c r="U94" s="23"/>
      <c r="V94" s="8"/>
      <c r="W94" s="8"/>
      <c r="X94" s="8"/>
      <c r="Y94" s="23"/>
      <c r="Z94" s="24"/>
      <c r="AA94" s="23"/>
      <c r="AB94" s="23"/>
      <c r="AE94" s="9"/>
      <c r="AF94"/>
      <c r="AG94"/>
      <c r="AH94"/>
      <c r="AI94"/>
      <c r="AK94"/>
      <c r="AL94"/>
      <c r="AM94"/>
    </row>
    <row r="95" spans="1:39" ht="18" customHeight="1" x14ac:dyDescent="0.4">
      <c r="B95" s="35" t="s">
        <v>5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4"/>
      <c r="AA95" s="23"/>
      <c r="AB95" s="23"/>
      <c r="AC95" s="23"/>
      <c r="AD95" s="23"/>
    </row>
    <row r="96" spans="1:39" ht="18" customHeight="1" x14ac:dyDescent="0.4">
      <c r="B96" s="26" t="s">
        <v>35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4"/>
      <c r="AA96" s="23"/>
      <c r="AB96" s="23"/>
      <c r="AC96" s="23"/>
      <c r="AD96" s="23"/>
    </row>
    <row r="97" spans="1:42" ht="18" customHeight="1" x14ac:dyDescent="0.4">
      <c r="B97" s="373">
        <v>1</v>
      </c>
      <c r="C97" s="374"/>
      <c r="D97" s="31" t="s">
        <v>91</v>
      </c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5"/>
      <c r="AA97" s="96"/>
      <c r="AB97" s="96"/>
      <c r="AC97" s="98"/>
      <c r="AD97" s="96"/>
      <c r="AE97" s="96"/>
      <c r="AF97" s="96"/>
      <c r="AG97" s="17"/>
      <c r="AH97" s="148" t="s">
        <v>6</v>
      </c>
      <c r="AI97" s="17" t="s">
        <v>7</v>
      </c>
    </row>
    <row r="98" spans="1:42" ht="18" customHeight="1" x14ac:dyDescent="0.4">
      <c r="B98" s="373">
        <v>2</v>
      </c>
      <c r="C98" s="374"/>
      <c r="D98" s="31" t="s">
        <v>32</v>
      </c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7"/>
      <c r="V98" s="96"/>
      <c r="W98" s="96"/>
      <c r="X98" s="96"/>
      <c r="Y98" s="96"/>
      <c r="Z98" s="5"/>
      <c r="AA98" s="96"/>
      <c r="AB98" s="96"/>
      <c r="AC98" s="98"/>
      <c r="AD98" s="96"/>
      <c r="AE98" s="96"/>
      <c r="AF98" s="96"/>
      <c r="AG98" s="17"/>
      <c r="AH98" s="128" t="s">
        <v>6</v>
      </c>
      <c r="AI98" s="17" t="s">
        <v>7</v>
      </c>
      <c r="AJ98" s="103"/>
    </row>
    <row r="99" spans="1:42" ht="18" customHeight="1" x14ac:dyDescent="0.4">
      <c r="B99" s="373">
        <v>3</v>
      </c>
      <c r="C99" s="374"/>
      <c r="D99" s="14" t="s">
        <v>30</v>
      </c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131"/>
      <c r="AF99" s="131"/>
      <c r="AG99" s="130"/>
      <c r="AH99" s="128" t="s">
        <v>6</v>
      </c>
      <c r="AI99" s="17" t="s">
        <v>7</v>
      </c>
      <c r="AJ99" s="20"/>
      <c r="AK99" s="20"/>
      <c r="AL99" s="20"/>
      <c r="AM99" s="20"/>
      <c r="AP99" s="103"/>
    </row>
    <row r="100" spans="1:42" ht="18" customHeight="1" x14ac:dyDescent="0.4">
      <c r="B100" s="380">
        <v>4</v>
      </c>
      <c r="C100" s="381"/>
      <c r="D100" s="99" t="s">
        <v>55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128"/>
      <c r="AF100" s="128"/>
      <c r="AG100" s="100"/>
      <c r="AH100" s="128" t="s">
        <v>6</v>
      </c>
      <c r="AI100" s="17" t="s">
        <v>7</v>
      </c>
      <c r="AJ100" s="103"/>
      <c r="AK100" s="103"/>
      <c r="AL100" s="103"/>
      <c r="AM100" s="21"/>
      <c r="AN100" s="103"/>
      <c r="AO100" s="103"/>
      <c r="AP100" s="103"/>
    </row>
    <row r="101" spans="1:42" ht="18" customHeight="1" x14ac:dyDescent="0.4">
      <c r="B101" s="373">
        <v>5</v>
      </c>
      <c r="C101" s="374"/>
      <c r="D101" s="53" t="s">
        <v>92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127"/>
      <c r="AF101" s="127"/>
      <c r="AG101" s="55"/>
      <c r="AH101" s="128" t="s">
        <v>6</v>
      </c>
      <c r="AI101" s="17" t="s">
        <v>7</v>
      </c>
      <c r="AJ101" s="103"/>
      <c r="AK101" s="103"/>
      <c r="AL101" s="103"/>
      <c r="AM101" s="21"/>
      <c r="AN101" s="103"/>
      <c r="AO101" s="103"/>
      <c r="AP101" s="103"/>
    </row>
    <row r="102" spans="1:42" ht="18" customHeight="1" x14ac:dyDescent="0.4">
      <c r="B102" s="373">
        <v>6</v>
      </c>
      <c r="C102" s="374"/>
      <c r="D102" s="53" t="s">
        <v>96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150"/>
      <c r="AF102" s="150"/>
      <c r="AG102" s="55"/>
      <c r="AH102" s="149" t="s">
        <v>6</v>
      </c>
      <c r="AI102" s="17" t="s">
        <v>7</v>
      </c>
      <c r="AJ102" s="103"/>
      <c r="AK102" s="103"/>
      <c r="AL102" s="103"/>
      <c r="AM102" s="21"/>
      <c r="AN102" s="103"/>
      <c r="AO102" s="103"/>
      <c r="AP102" s="103"/>
    </row>
    <row r="103" spans="1:42" ht="8.1" customHeight="1" x14ac:dyDescent="0.4">
      <c r="B103" s="131"/>
      <c r="C103" s="131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AA103"/>
      <c r="AB103"/>
      <c r="AC103"/>
      <c r="AD103"/>
      <c r="AE103" s="103"/>
      <c r="AF103" s="103"/>
      <c r="AG103" s="10"/>
      <c r="AH103" s="10"/>
      <c r="AI103" s="103"/>
      <c r="AJ103" s="103"/>
      <c r="AK103" s="103"/>
      <c r="AL103" s="103"/>
      <c r="AM103" s="21"/>
      <c r="AN103" s="103"/>
      <c r="AO103" s="103"/>
      <c r="AP103" s="103"/>
    </row>
    <row r="104" spans="1:42" customFormat="1" ht="18" customHeight="1" x14ac:dyDescent="0.4">
      <c r="B104" s="26" t="s">
        <v>34</v>
      </c>
    </row>
    <row r="105" spans="1:42" ht="18" customHeight="1" x14ac:dyDescent="0.4">
      <c r="B105" s="373">
        <v>1</v>
      </c>
      <c r="C105" s="375"/>
      <c r="D105" s="101" t="s">
        <v>56</v>
      </c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128"/>
      <c r="AF105" s="128"/>
      <c r="AG105" s="100"/>
      <c r="AH105" s="128" t="s">
        <v>6</v>
      </c>
      <c r="AI105" s="17" t="s">
        <v>7</v>
      </c>
      <c r="AJ105" s="103"/>
      <c r="AK105" s="103"/>
      <c r="AL105" s="103"/>
      <c r="AM105" s="21"/>
      <c r="AN105" s="103"/>
      <c r="AO105" s="103"/>
      <c r="AP105" s="103"/>
    </row>
    <row r="106" spans="1:42" ht="18" customHeight="1" x14ac:dyDescent="0.4">
      <c r="B106" s="373">
        <v>2</v>
      </c>
      <c r="C106" s="375"/>
      <c r="D106" s="101" t="s">
        <v>95</v>
      </c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128"/>
      <c r="AF106" s="128"/>
      <c r="AG106" s="100"/>
      <c r="AH106" s="128" t="s">
        <v>6</v>
      </c>
      <c r="AI106" s="17" t="s">
        <v>7</v>
      </c>
      <c r="AJ106" s="103"/>
      <c r="AK106" s="103"/>
      <c r="AL106" s="103"/>
      <c r="AM106" s="21"/>
      <c r="AN106" s="103"/>
      <c r="AO106" s="103"/>
      <c r="AP106" s="103"/>
    </row>
    <row r="107" spans="1:42" ht="9.6" customHeight="1" x14ac:dyDescent="0.4">
      <c r="A107" s="7"/>
      <c r="B107" s="26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131"/>
      <c r="AF107" s="131"/>
      <c r="AG107" s="34"/>
      <c r="AH107" s="34"/>
      <c r="AI107" s="130"/>
      <c r="AJ107" s="131"/>
      <c r="AK107" s="103"/>
      <c r="AL107" s="103"/>
      <c r="AM107" s="21"/>
      <c r="AN107" s="103"/>
      <c r="AO107" s="103"/>
      <c r="AP107" s="103"/>
    </row>
    <row r="108" spans="1:42" customFormat="1" ht="15.95" customHeight="1" x14ac:dyDescent="0.4">
      <c r="A108" s="11"/>
      <c r="B108" s="24"/>
      <c r="C108" s="35" t="s">
        <v>31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3"/>
      <c r="S108" s="23"/>
      <c r="T108" s="35" t="s">
        <v>38</v>
      </c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11"/>
      <c r="AJ108" s="24"/>
    </row>
    <row r="109" spans="1:42" ht="15.95" customHeight="1" x14ac:dyDescent="0.4">
      <c r="A109" s="7"/>
      <c r="C109" s="18"/>
      <c r="D109" s="56" t="s">
        <v>43</v>
      </c>
      <c r="E109" s="56"/>
      <c r="F109" s="56"/>
      <c r="G109" s="56" t="s">
        <v>44</v>
      </c>
      <c r="H109" s="56"/>
      <c r="I109" s="56"/>
      <c r="J109" s="56" t="s">
        <v>44</v>
      </c>
      <c r="K109" s="56"/>
      <c r="L109" s="56"/>
      <c r="M109" s="56" t="s">
        <v>43</v>
      </c>
      <c r="N109" s="56"/>
      <c r="O109" s="56"/>
      <c r="P109" s="18"/>
      <c r="Q109" s="18"/>
      <c r="R109" s="18"/>
      <c r="S109" s="18"/>
      <c r="T109" s="18"/>
      <c r="U109" s="56" t="s">
        <v>43</v>
      </c>
      <c r="V109" s="56"/>
      <c r="W109" s="56"/>
      <c r="X109" s="56" t="s">
        <v>44</v>
      </c>
      <c r="Y109" s="56"/>
      <c r="Z109" s="56"/>
      <c r="AA109" s="56" t="s">
        <v>44</v>
      </c>
      <c r="AB109" s="56"/>
      <c r="AC109" s="56"/>
      <c r="AD109" s="56" t="s">
        <v>43</v>
      </c>
      <c r="AE109" s="56"/>
      <c r="AF109" s="56"/>
      <c r="AG109" s="18"/>
      <c r="AI109" s="30"/>
      <c r="AJ109" s="15"/>
      <c r="AK109" s="15"/>
      <c r="AL109" s="15"/>
      <c r="AM109" s="15"/>
      <c r="AN109" s="15"/>
      <c r="AO109" s="15"/>
    </row>
    <row r="110" spans="1:42" ht="15.95" customHeight="1" x14ac:dyDescent="0.4">
      <c r="A110" s="7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I110" s="30"/>
      <c r="AJ110" s="15"/>
      <c r="AK110" s="15"/>
      <c r="AL110" s="15"/>
      <c r="AM110" s="15"/>
      <c r="AN110" s="15"/>
      <c r="AO110" s="15"/>
    </row>
    <row r="111" spans="1:42" ht="15.95" customHeight="1" x14ac:dyDescent="0.4">
      <c r="A111" s="7"/>
      <c r="B111"/>
      <c r="C111" s="57"/>
      <c r="D111" s="58"/>
      <c r="E111" s="59"/>
      <c r="F111" s="57"/>
      <c r="G111" s="58"/>
      <c r="H111" s="18"/>
      <c r="I111" s="57"/>
      <c r="J111" s="58"/>
      <c r="K111" s="18"/>
      <c r="L111" s="57"/>
      <c r="M111" s="58"/>
      <c r="N111" s="18"/>
      <c r="O111" s="57"/>
      <c r="P111" s="58"/>
      <c r="Q111" s="18"/>
      <c r="R111" s="18"/>
      <c r="S111" s="18"/>
      <c r="T111" s="57"/>
      <c r="U111" s="58"/>
      <c r="V111" s="59"/>
      <c r="W111" s="57"/>
      <c r="X111" s="58"/>
      <c r="Y111" s="18"/>
      <c r="Z111" s="57"/>
      <c r="AA111" s="58"/>
      <c r="AB111" s="18"/>
      <c r="AC111" s="57"/>
      <c r="AD111" s="58"/>
      <c r="AE111" s="18"/>
      <c r="AF111" s="57"/>
      <c r="AG111" s="58"/>
      <c r="AI111" s="30"/>
      <c r="AJ111" s="15"/>
      <c r="AK111" s="15"/>
      <c r="AL111" s="15"/>
      <c r="AM111" s="15"/>
      <c r="AN111" s="15"/>
      <c r="AO111" s="15"/>
    </row>
    <row r="112" spans="1:42" ht="15.95" customHeight="1" x14ac:dyDescent="0.4">
      <c r="A112" s="7"/>
      <c r="B112"/>
      <c r="C112" s="376" t="s">
        <v>37</v>
      </c>
      <c r="D112" s="377"/>
      <c r="E112" s="60"/>
      <c r="F112" s="376" t="s">
        <v>77</v>
      </c>
      <c r="G112" s="377"/>
      <c r="H112" s="60"/>
      <c r="I112" s="376" t="s">
        <v>78</v>
      </c>
      <c r="J112" s="377"/>
      <c r="K112" s="18"/>
      <c r="L112" s="376" t="s">
        <v>79</v>
      </c>
      <c r="M112" s="377"/>
      <c r="N112" s="60"/>
      <c r="O112" s="376" t="s">
        <v>77</v>
      </c>
      <c r="P112" s="377"/>
      <c r="Q112" s="384" t="s">
        <v>36</v>
      </c>
      <c r="R112" s="385"/>
      <c r="S112" s="18"/>
      <c r="T112" s="376" t="s">
        <v>37</v>
      </c>
      <c r="U112" s="377"/>
      <c r="V112" s="60"/>
      <c r="W112" s="376" t="s">
        <v>77</v>
      </c>
      <c r="X112" s="377"/>
      <c r="Y112" s="60"/>
      <c r="Z112" s="376" t="s">
        <v>79</v>
      </c>
      <c r="AA112" s="377"/>
      <c r="AB112" s="18"/>
      <c r="AC112" s="376" t="s">
        <v>78</v>
      </c>
      <c r="AD112" s="377"/>
      <c r="AE112" s="60"/>
      <c r="AF112" s="376" t="s">
        <v>77</v>
      </c>
      <c r="AG112" s="377"/>
      <c r="AH112" s="384" t="s">
        <v>36</v>
      </c>
      <c r="AI112" s="386"/>
      <c r="AJ112" s="15"/>
      <c r="AK112" s="15"/>
      <c r="AL112" s="15"/>
      <c r="AM112" s="15"/>
      <c r="AN112" s="15"/>
      <c r="AO112" s="15"/>
    </row>
    <row r="113" spans="1:41" ht="15.95" customHeight="1" x14ac:dyDescent="0.4">
      <c r="A113" s="7"/>
      <c r="B113"/>
      <c r="C113" s="378"/>
      <c r="D113" s="379"/>
      <c r="E113" s="18"/>
      <c r="F113" s="378"/>
      <c r="G113" s="379"/>
      <c r="H113" s="60"/>
      <c r="I113" s="378"/>
      <c r="J113" s="379"/>
      <c r="K113" s="18"/>
      <c r="L113" s="378"/>
      <c r="M113" s="379"/>
      <c r="N113" s="60"/>
      <c r="O113" s="378"/>
      <c r="P113" s="379"/>
      <c r="Q113" s="384"/>
      <c r="R113" s="385"/>
      <c r="S113" s="18"/>
      <c r="T113" s="378"/>
      <c r="U113" s="379"/>
      <c r="V113" s="18"/>
      <c r="W113" s="378"/>
      <c r="X113" s="379"/>
      <c r="Y113" s="60"/>
      <c r="Z113" s="378"/>
      <c r="AA113" s="379"/>
      <c r="AB113" s="18"/>
      <c r="AC113" s="378"/>
      <c r="AD113" s="379"/>
      <c r="AE113" s="60"/>
      <c r="AF113" s="378"/>
      <c r="AG113" s="379"/>
      <c r="AH113" s="384"/>
      <c r="AI113" s="386"/>
      <c r="AJ113" s="15"/>
      <c r="AK113" s="15"/>
      <c r="AL113" s="15"/>
      <c r="AM113" s="15"/>
      <c r="AN113" s="15"/>
      <c r="AO113" s="15"/>
    </row>
    <row r="114" spans="1:41" ht="15.95" customHeight="1" x14ac:dyDescent="0.4">
      <c r="A114" s="7"/>
      <c r="B114"/>
      <c r="C114" s="56" t="s">
        <v>45</v>
      </c>
      <c r="D114" s="56"/>
      <c r="E114" s="18"/>
      <c r="F114" s="146" t="s">
        <v>66</v>
      </c>
      <c r="G114" s="56"/>
      <c r="H114" s="18"/>
      <c r="I114" s="56" t="s">
        <v>67</v>
      </c>
      <c r="J114" s="56"/>
      <c r="K114" s="18"/>
      <c r="L114" s="56" t="s">
        <v>68</v>
      </c>
      <c r="M114" s="56"/>
      <c r="N114" s="18"/>
      <c r="O114" s="56" t="s">
        <v>69</v>
      </c>
      <c r="P114" s="56"/>
      <c r="Q114" s="387" t="s">
        <v>54</v>
      </c>
      <c r="R114" s="388"/>
      <c r="S114" s="18"/>
      <c r="T114" s="56" t="s">
        <v>46</v>
      </c>
      <c r="U114" s="56"/>
      <c r="V114" s="18"/>
      <c r="W114" s="56" t="s">
        <v>70</v>
      </c>
      <c r="X114" s="56"/>
      <c r="Y114" s="18"/>
      <c r="Z114" s="56" t="s">
        <v>65</v>
      </c>
      <c r="AA114" s="56"/>
      <c r="AB114" s="18"/>
      <c r="AC114" s="56" t="s">
        <v>67</v>
      </c>
      <c r="AD114" s="56"/>
      <c r="AE114" s="18"/>
      <c r="AF114" s="56" t="s">
        <v>71</v>
      </c>
      <c r="AG114" s="56"/>
      <c r="AH114" s="389" t="s">
        <v>54</v>
      </c>
      <c r="AI114" s="386"/>
      <c r="AJ114" s="15"/>
      <c r="AK114" s="15"/>
      <c r="AL114" s="15"/>
      <c r="AM114" s="15"/>
      <c r="AN114" s="15"/>
      <c r="AO114" s="15"/>
    </row>
    <row r="115" spans="1:41" ht="15.95" customHeight="1" x14ac:dyDescent="0.4">
      <c r="A115" s="7"/>
      <c r="B115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388"/>
      <c r="R115" s="38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9"/>
      <c r="AH115" s="385"/>
      <c r="AI115" s="386"/>
      <c r="AJ115" s="15"/>
      <c r="AK115" s="15"/>
      <c r="AL115" s="15"/>
      <c r="AM115" s="15"/>
      <c r="AN115" s="15"/>
      <c r="AO115" s="15"/>
    </row>
    <row r="116" spans="1:41" ht="15.95" customHeight="1" x14ac:dyDescent="0.4">
      <c r="A116" s="7"/>
      <c r="B116"/>
      <c r="C116" s="18" t="s">
        <v>39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61"/>
      <c r="R116" s="61"/>
      <c r="S116" s="18"/>
      <c r="T116" s="18" t="s">
        <v>40</v>
      </c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9"/>
      <c r="AH116" s="62"/>
      <c r="AI116" s="40"/>
      <c r="AJ116" s="15"/>
      <c r="AK116" s="15"/>
      <c r="AL116" s="15"/>
      <c r="AM116" s="15"/>
      <c r="AN116" s="15"/>
      <c r="AO116" s="15"/>
    </row>
    <row r="117" spans="1:41" ht="15.95" customHeight="1" x14ac:dyDescent="0.4">
      <c r="A117" s="7"/>
      <c r="B117"/>
      <c r="C117" s="18"/>
      <c r="D117" s="56" t="s">
        <v>43</v>
      </c>
      <c r="E117" s="56"/>
      <c r="F117" s="56"/>
      <c r="G117" s="56" t="s">
        <v>44</v>
      </c>
      <c r="H117" s="56"/>
      <c r="I117" s="56"/>
      <c r="J117" s="56" t="s">
        <v>44</v>
      </c>
      <c r="K117" s="56"/>
      <c r="L117" s="56"/>
      <c r="M117" s="56" t="s">
        <v>43</v>
      </c>
      <c r="N117" s="56"/>
      <c r="O117" s="56"/>
      <c r="P117" s="18"/>
      <c r="Q117" s="61"/>
      <c r="R117" s="61"/>
      <c r="S117" s="18"/>
      <c r="T117" s="18"/>
      <c r="U117" s="56" t="s">
        <v>43</v>
      </c>
      <c r="V117" s="56"/>
      <c r="W117" s="56"/>
      <c r="X117" s="56" t="s">
        <v>44</v>
      </c>
      <c r="Y117" s="56"/>
      <c r="Z117" s="56"/>
      <c r="AA117" s="56" t="s">
        <v>44</v>
      </c>
      <c r="AB117" s="56"/>
      <c r="AC117" s="56"/>
      <c r="AD117" s="56" t="s">
        <v>43</v>
      </c>
      <c r="AE117" s="56"/>
      <c r="AF117" s="56"/>
      <c r="AG117" s="18"/>
      <c r="AH117" s="62"/>
      <c r="AI117" s="40"/>
      <c r="AJ117" s="15"/>
      <c r="AK117" s="15"/>
      <c r="AL117" s="15"/>
      <c r="AM117" s="15"/>
      <c r="AN117" s="15"/>
      <c r="AO117" s="15"/>
    </row>
    <row r="118" spans="1:41" ht="15.95" customHeight="1" x14ac:dyDescent="0.4">
      <c r="A118" s="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61"/>
      <c r="R118" s="61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62"/>
      <c r="AI118" s="40"/>
      <c r="AJ118" s="15"/>
      <c r="AK118" s="15"/>
      <c r="AL118" s="15"/>
      <c r="AM118" s="15"/>
      <c r="AN118" s="15"/>
      <c r="AO118" s="15"/>
    </row>
    <row r="119" spans="1:41" customFormat="1" ht="15.95" customHeight="1" x14ac:dyDescent="0.4">
      <c r="A119" s="11"/>
      <c r="C119" s="57"/>
      <c r="D119" s="58"/>
      <c r="E119" s="59"/>
      <c r="F119" s="57"/>
      <c r="G119" s="58"/>
      <c r="H119" s="18"/>
      <c r="I119" s="57"/>
      <c r="J119" s="58"/>
      <c r="K119" s="18"/>
      <c r="L119" s="57"/>
      <c r="M119" s="58"/>
      <c r="N119" s="18"/>
      <c r="O119" s="57"/>
      <c r="P119" s="58"/>
      <c r="Q119" s="61"/>
      <c r="R119" s="61"/>
      <c r="S119" s="18"/>
      <c r="T119" s="57"/>
      <c r="U119" s="58"/>
      <c r="V119" s="59"/>
      <c r="W119" s="57"/>
      <c r="X119" s="58"/>
      <c r="Y119" s="18"/>
      <c r="Z119" s="57"/>
      <c r="AA119" s="58"/>
      <c r="AB119" s="18"/>
      <c r="AC119" s="57"/>
      <c r="AD119" s="58"/>
      <c r="AE119" s="18"/>
      <c r="AF119" s="57"/>
      <c r="AG119" s="58"/>
      <c r="AH119" s="44"/>
      <c r="AI119" s="51"/>
    </row>
    <row r="120" spans="1:41" ht="15.95" customHeight="1" x14ac:dyDescent="0.4">
      <c r="A120" s="7"/>
      <c r="B120"/>
      <c r="C120" s="376" t="s">
        <v>37</v>
      </c>
      <c r="D120" s="377"/>
      <c r="E120" s="60"/>
      <c r="F120" s="376" t="s">
        <v>77</v>
      </c>
      <c r="G120" s="377"/>
      <c r="H120" s="60"/>
      <c r="I120" s="376" t="s">
        <v>78</v>
      </c>
      <c r="J120" s="377"/>
      <c r="K120" s="18"/>
      <c r="L120" s="376" t="s">
        <v>79</v>
      </c>
      <c r="M120" s="377"/>
      <c r="N120" s="60"/>
      <c r="O120" s="376" t="s">
        <v>77</v>
      </c>
      <c r="P120" s="377"/>
      <c r="Q120" s="384" t="s">
        <v>36</v>
      </c>
      <c r="R120" s="385"/>
      <c r="S120" s="18"/>
      <c r="T120" s="376" t="s">
        <v>37</v>
      </c>
      <c r="U120" s="377"/>
      <c r="V120" s="60"/>
      <c r="W120" s="376" t="s">
        <v>77</v>
      </c>
      <c r="X120" s="377"/>
      <c r="Y120" s="60"/>
      <c r="Z120" s="376" t="s">
        <v>78</v>
      </c>
      <c r="AA120" s="377"/>
      <c r="AB120" s="18"/>
      <c r="AC120" s="376" t="s">
        <v>79</v>
      </c>
      <c r="AD120" s="377"/>
      <c r="AE120" s="60"/>
      <c r="AF120" s="376" t="s">
        <v>77</v>
      </c>
      <c r="AG120" s="377"/>
      <c r="AH120" s="384" t="s">
        <v>36</v>
      </c>
      <c r="AI120" s="386"/>
    </row>
    <row r="121" spans="1:41" ht="15.95" customHeight="1" x14ac:dyDescent="0.4">
      <c r="A121" s="7"/>
      <c r="B121"/>
      <c r="C121" s="378"/>
      <c r="D121" s="379"/>
      <c r="E121" s="18"/>
      <c r="F121" s="378"/>
      <c r="G121" s="379"/>
      <c r="H121" s="60"/>
      <c r="I121" s="378"/>
      <c r="J121" s="379"/>
      <c r="K121" s="18"/>
      <c r="L121" s="378"/>
      <c r="M121" s="379"/>
      <c r="N121" s="60"/>
      <c r="O121" s="378"/>
      <c r="P121" s="379"/>
      <c r="Q121" s="384"/>
      <c r="R121" s="385"/>
      <c r="S121" s="18"/>
      <c r="T121" s="378"/>
      <c r="U121" s="379"/>
      <c r="V121" s="18"/>
      <c r="W121" s="378"/>
      <c r="X121" s="379"/>
      <c r="Y121" s="60"/>
      <c r="Z121" s="378"/>
      <c r="AA121" s="379"/>
      <c r="AB121" s="18"/>
      <c r="AC121" s="378"/>
      <c r="AD121" s="379"/>
      <c r="AE121" s="60"/>
      <c r="AF121" s="378"/>
      <c r="AG121" s="379"/>
      <c r="AH121" s="384"/>
      <c r="AI121" s="386"/>
    </row>
    <row r="122" spans="1:41" ht="15.95" customHeight="1" x14ac:dyDescent="0.4">
      <c r="A122" s="7"/>
      <c r="B122"/>
      <c r="C122" s="56" t="s">
        <v>47</v>
      </c>
      <c r="D122" s="56"/>
      <c r="E122" s="18"/>
      <c r="F122" s="56" t="s">
        <v>72</v>
      </c>
      <c r="G122" s="56"/>
      <c r="H122" s="18"/>
      <c r="I122" s="56" t="s">
        <v>73</v>
      </c>
      <c r="J122" s="56"/>
      <c r="K122" s="18"/>
      <c r="L122" s="56" t="s">
        <v>74</v>
      </c>
      <c r="M122" s="56"/>
      <c r="N122" s="18"/>
      <c r="O122" s="56" t="s">
        <v>75</v>
      </c>
      <c r="P122" s="56"/>
      <c r="Q122" s="387" t="s">
        <v>54</v>
      </c>
      <c r="R122" s="388"/>
      <c r="S122" s="18"/>
      <c r="T122" s="56" t="s">
        <v>48</v>
      </c>
      <c r="U122" s="56"/>
      <c r="V122" s="18"/>
      <c r="W122" s="56" t="s">
        <v>76</v>
      </c>
      <c r="X122" s="56"/>
      <c r="Y122" s="18"/>
      <c r="Z122" s="56" t="s">
        <v>70</v>
      </c>
      <c r="AA122" s="56"/>
      <c r="AB122" s="18"/>
      <c r="AC122" s="56" t="s">
        <v>65</v>
      </c>
      <c r="AD122" s="56"/>
      <c r="AE122" s="18"/>
      <c r="AF122" s="56" t="s">
        <v>68</v>
      </c>
      <c r="AG122" s="56"/>
      <c r="AH122" s="389" t="s">
        <v>54</v>
      </c>
      <c r="AI122" s="386"/>
    </row>
    <row r="123" spans="1:41" ht="15.95" customHeight="1" x14ac:dyDescent="0.4">
      <c r="A123" s="7"/>
      <c r="B123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388"/>
      <c r="R123" s="38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9"/>
      <c r="AF123" s="19"/>
      <c r="AG123" s="18"/>
      <c r="AH123" s="385"/>
      <c r="AI123" s="386"/>
    </row>
    <row r="124" spans="1:41" ht="15.95" customHeight="1" x14ac:dyDescent="0.4">
      <c r="A124" s="7"/>
      <c r="B124"/>
      <c r="C124" s="18" t="s">
        <v>41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61"/>
      <c r="R124" s="61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I124" s="7"/>
    </row>
    <row r="125" spans="1:41" ht="15.95" customHeight="1" x14ac:dyDescent="0.4">
      <c r="A125" s="7"/>
      <c r="B125"/>
      <c r="C125" s="18"/>
      <c r="D125" s="56" t="s">
        <v>43</v>
      </c>
      <c r="E125" s="56"/>
      <c r="F125" s="56"/>
      <c r="G125" s="56" t="s">
        <v>44</v>
      </c>
      <c r="H125" s="56"/>
      <c r="I125" s="56"/>
      <c r="J125" s="56" t="s">
        <v>44</v>
      </c>
      <c r="K125" s="56"/>
      <c r="L125" s="56"/>
      <c r="M125" s="56" t="s">
        <v>43</v>
      </c>
      <c r="N125" s="56"/>
      <c r="O125" s="56"/>
      <c r="P125" s="18"/>
      <c r="Q125" s="61"/>
      <c r="R125" s="61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I125" s="7"/>
    </row>
    <row r="126" spans="1:41" ht="15.95" customHeight="1" x14ac:dyDescent="0.4">
      <c r="A126" s="7"/>
      <c r="B126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61"/>
      <c r="R126" s="61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I126" s="7"/>
    </row>
    <row r="127" spans="1:41" ht="15.95" customHeight="1" x14ac:dyDescent="0.4">
      <c r="A127" s="7"/>
      <c r="B127"/>
      <c r="C127" s="57"/>
      <c r="D127" s="58"/>
      <c r="E127" s="59"/>
      <c r="F127" s="57"/>
      <c r="G127" s="58"/>
      <c r="H127" s="18"/>
      <c r="I127" s="57"/>
      <c r="J127" s="58"/>
      <c r="K127" s="18"/>
      <c r="L127" s="57"/>
      <c r="M127" s="58"/>
      <c r="N127" s="18"/>
      <c r="O127" s="57"/>
      <c r="P127" s="58"/>
      <c r="Q127" s="61"/>
      <c r="R127" s="61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I127" s="7"/>
    </row>
    <row r="128" spans="1:41" ht="15.95" customHeight="1" x14ac:dyDescent="0.4">
      <c r="A128" s="7"/>
      <c r="B128"/>
      <c r="C128" s="376" t="s">
        <v>37</v>
      </c>
      <c r="D128" s="377"/>
      <c r="E128" s="60"/>
      <c r="F128" s="376" t="s">
        <v>77</v>
      </c>
      <c r="G128" s="377"/>
      <c r="H128" s="60"/>
      <c r="I128" s="376" t="s">
        <v>78</v>
      </c>
      <c r="J128" s="377"/>
      <c r="K128" s="18"/>
      <c r="L128" s="376" t="s">
        <v>79</v>
      </c>
      <c r="M128" s="377"/>
      <c r="N128" s="60"/>
      <c r="O128" s="376" t="s">
        <v>77</v>
      </c>
      <c r="P128" s="377"/>
      <c r="Q128" s="384" t="s">
        <v>36</v>
      </c>
      <c r="R128" s="385"/>
      <c r="S128" s="18"/>
      <c r="T128" s="18"/>
      <c r="U128" s="18"/>
      <c r="V128" s="18"/>
      <c r="W128" s="147" t="s">
        <v>89</v>
      </c>
      <c r="X128" s="147"/>
      <c r="Y128" s="147"/>
      <c r="Z128" s="147"/>
      <c r="AA128" s="147"/>
      <c r="AB128" s="147"/>
      <c r="AC128" s="147"/>
      <c r="AD128" s="147"/>
      <c r="AE128" s="18"/>
      <c r="AF128" s="18"/>
      <c r="AG128" s="18"/>
      <c r="AI128" s="7"/>
    </row>
    <row r="129" spans="1:35" ht="15.95" customHeight="1" x14ac:dyDescent="0.4">
      <c r="A129" s="7"/>
      <c r="C129" s="378"/>
      <c r="D129" s="379"/>
      <c r="E129" s="18"/>
      <c r="F129" s="378"/>
      <c r="G129" s="379"/>
      <c r="H129" s="60"/>
      <c r="I129" s="378"/>
      <c r="J129" s="379"/>
      <c r="K129" s="18"/>
      <c r="L129" s="378"/>
      <c r="M129" s="379"/>
      <c r="N129" s="60"/>
      <c r="O129" s="378"/>
      <c r="P129" s="379"/>
      <c r="Q129" s="384"/>
      <c r="R129" s="385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I129" s="7"/>
    </row>
    <row r="130" spans="1:35" ht="15.95" customHeight="1" x14ac:dyDescent="0.4">
      <c r="A130" s="7"/>
      <c r="B130"/>
      <c r="C130" s="56" t="s">
        <v>47</v>
      </c>
      <c r="D130" s="56"/>
      <c r="E130" s="18"/>
      <c r="F130" s="56" t="s">
        <v>72</v>
      </c>
      <c r="G130" s="56"/>
      <c r="H130" s="18"/>
      <c r="I130" s="56" t="s">
        <v>73</v>
      </c>
      <c r="J130" s="56"/>
      <c r="K130" s="18"/>
      <c r="L130" s="56" t="s">
        <v>74</v>
      </c>
      <c r="M130" s="56"/>
      <c r="N130" s="18"/>
      <c r="O130" s="56" t="s">
        <v>75</v>
      </c>
      <c r="P130" s="56"/>
      <c r="Q130" s="387" t="s">
        <v>54</v>
      </c>
      <c r="R130" s="38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I130" s="7"/>
    </row>
    <row r="131" spans="1:35" ht="15.95" customHeight="1" x14ac:dyDescent="0.4">
      <c r="A131" s="7"/>
      <c r="B131"/>
      <c r="C131" s="56"/>
      <c r="D131" s="56"/>
      <c r="E131" s="18"/>
      <c r="F131" s="56"/>
      <c r="G131" s="56"/>
      <c r="H131" s="18"/>
      <c r="I131" s="56"/>
      <c r="J131" s="56"/>
      <c r="K131" s="18"/>
      <c r="L131" s="56"/>
      <c r="M131" s="56"/>
      <c r="N131" s="18"/>
      <c r="O131" s="56"/>
      <c r="P131" s="56"/>
      <c r="Q131" s="388"/>
      <c r="R131" s="38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I131" s="7"/>
    </row>
    <row r="132" spans="1:35" ht="6" customHeight="1" x14ac:dyDescent="0.4">
      <c r="A132" s="7"/>
      <c r="B132" s="5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13"/>
    </row>
    <row r="133" spans="1:35" ht="8.4499999999999993" customHeight="1" x14ac:dyDescent="0.4">
      <c r="A133" s="2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Z133" s="1"/>
    </row>
    <row r="134" spans="1:35" ht="18.600000000000001" customHeight="1" x14ac:dyDescent="0.4">
      <c r="B134" s="26" t="s">
        <v>50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Z134" s="1"/>
    </row>
    <row r="135" spans="1:35" ht="18.600000000000001" customHeight="1" x14ac:dyDescent="0.4">
      <c r="B135" s="373">
        <v>1</v>
      </c>
      <c r="C135" s="375"/>
      <c r="D135" s="99" t="s">
        <v>51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17"/>
      <c r="AH135" s="128" t="s">
        <v>6</v>
      </c>
      <c r="AI135" s="17" t="s">
        <v>7</v>
      </c>
    </row>
    <row r="136" spans="1:35" ht="18.600000000000001" customHeight="1" x14ac:dyDescent="0.4">
      <c r="B136" s="380">
        <v>2</v>
      </c>
      <c r="C136" s="390"/>
      <c r="D136" s="23" t="s">
        <v>94</v>
      </c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/>
      <c r="AI136" s="137"/>
    </row>
    <row r="137" spans="1:35" ht="18.600000000000001" customHeight="1" x14ac:dyDescent="0.4">
      <c r="B137" s="391"/>
      <c r="C137" s="392"/>
      <c r="D137" s="24" t="s">
        <v>93</v>
      </c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/>
      <c r="AI137" s="11"/>
    </row>
    <row r="138" spans="1:35" ht="17.45" customHeight="1" x14ac:dyDescent="0.4">
      <c r="A138" s="7"/>
      <c r="B138" s="391"/>
      <c r="C138" s="393"/>
      <c r="D138" s="102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/>
      <c r="AI138" s="11"/>
    </row>
    <row r="139" spans="1:35" ht="17.45" customHeight="1" x14ac:dyDescent="0.4">
      <c r="A139" s="7"/>
      <c r="B139" s="391"/>
      <c r="C139" s="392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Z139" s="1"/>
      <c r="AG139" s="23"/>
      <c r="AH139"/>
      <c r="AI139" s="11"/>
    </row>
    <row r="140" spans="1:35" ht="17.45" customHeight="1" x14ac:dyDescent="0.4">
      <c r="A140" s="7"/>
      <c r="B140" s="391"/>
      <c r="C140" s="392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Z140" s="1"/>
      <c r="AG140" s="23"/>
      <c r="AH140"/>
      <c r="AI140" s="11"/>
    </row>
    <row r="141" spans="1:35" ht="17.45" customHeight="1" x14ac:dyDescent="0.4">
      <c r="A141" s="7"/>
      <c r="B141" s="391"/>
      <c r="C141" s="39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AA141"/>
      <c r="AB141"/>
      <c r="AC141"/>
      <c r="AD141"/>
      <c r="AG141" s="23"/>
      <c r="AH141"/>
      <c r="AI141" s="11"/>
    </row>
    <row r="142" spans="1:35" ht="17.45" customHeight="1" x14ac:dyDescent="0.4">
      <c r="A142" s="7"/>
      <c r="B142" s="391"/>
      <c r="C142" s="39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AA142"/>
      <c r="AB142"/>
      <c r="AC142"/>
      <c r="AD142"/>
      <c r="AG142" s="23"/>
      <c r="AH142"/>
      <c r="AI142" s="11"/>
    </row>
    <row r="143" spans="1:35" ht="17.45" customHeight="1" x14ac:dyDescent="0.4">
      <c r="A143" s="7"/>
      <c r="B143" s="391"/>
      <c r="C143" s="39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AA143"/>
      <c r="AB143"/>
      <c r="AC143"/>
      <c r="AD143"/>
      <c r="AG143" s="23"/>
      <c r="AH143"/>
      <c r="AI143" s="11"/>
    </row>
    <row r="144" spans="1:35" ht="17.45" customHeight="1" x14ac:dyDescent="0.4">
      <c r="A144" s="7"/>
      <c r="B144" s="391"/>
      <c r="C144" s="39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AA144"/>
      <c r="AB144"/>
      <c r="AC144"/>
      <c r="AD144"/>
      <c r="AG144" s="23"/>
      <c r="AH144"/>
      <c r="AI144" s="11"/>
    </row>
    <row r="145" spans="1:37" ht="17.45" customHeight="1" x14ac:dyDescent="0.4">
      <c r="A145" s="7"/>
      <c r="B145" s="391"/>
      <c r="C145" s="392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AA145"/>
      <c r="AB145"/>
      <c r="AC145"/>
      <c r="AD145"/>
      <c r="AG145" s="23"/>
      <c r="AH145"/>
      <c r="AI145" s="11"/>
    </row>
    <row r="146" spans="1:37" ht="17.45" customHeight="1" x14ac:dyDescent="0.4">
      <c r="A146" s="7"/>
      <c r="B146" s="391"/>
      <c r="C146" s="392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AA146"/>
      <c r="AB146"/>
      <c r="AC146"/>
      <c r="AD146"/>
      <c r="AG146" s="23"/>
      <c r="AH146"/>
      <c r="AI146" s="11"/>
    </row>
    <row r="147" spans="1:37" ht="17.45" customHeight="1" x14ac:dyDescent="0.4">
      <c r="A147" s="7"/>
      <c r="B147" s="391"/>
      <c r="C147" s="392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AA147"/>
      <c r="AB147"/>
      <c r="AC147"/>
      <c r="AD147"/>
      <c r="AG147" s="23"/>
      <c r="AH147"/>
      <c r="AI147" s="11"/>
    </row>
    <row r="148" spans="1:37" ht="17.45" customHeight="1" x14ac:dyDescent="0.4">
      <c r="A148" s="7"/>
      <c r="B148" s="391"/>
      <c r="C148" s="392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AA148"/>
      <c r="AB148"/>
      <c r="AC148"/>
      <c r="AD148"/>
      <c r="AG148" s="23"/>
      <c r="AH148"/>
      <c r="AI148" s="138"/>
    </row>
    <row r="149" spans="1:37" ht="18" customHeight="1" x14ac:dyDescent="0.4">
      <c r="A149" s="7"/>
      <c r="B149" s="373">
        <v>4</v>
      </c>
      <c r="C149" s="375"/>
      <c r="D149" s="99" t="s">
        <v>90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96"/>
      <c r="AF149" s="96"/>
      <c r="AG149" s="17"/>
      <c r="AH149" s="128" t="s">
        <v>6</v>
      </c>
      <c r="AI149" s="17" t="s">
        <v>7</v>
      </c>
    </row>
    <row r="150" spans="1:37" ht="9.6" customHeight="1" x14ac:dyDescent="0.4">
      <c r="A150" s="23"/>
      <c r="B150" s="131"/>
      <c r="C150" s="131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131"/>
      <c r="AI150" s="23"/>
    </row>
    <row r="151" spans="1:37" ht="9.6" customHeight="1" x14ac:dyDescent="0.4">
      <c r="A151" s="23"/>
      <c r="B151" s="144"/>
      <c r="C151" s="14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144"/>
      <c r="AI151" s="23"/>
    </row>
    <row r="152" spans="1:37" ht="18" customHeight="1" x14ac:dyDescent="0.4">
      <c r="A152" s="23"/>
      <c r="B152" s="136" t="s">
        <v>81</v>
      </c>
      <c r="C152" s="127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6"/>
      <c r="AF152" s="6"/>
      <c r="AG152" s="6"/>
      <c r="AH152" s="127"/>
      <c r="AI152" s="6"/>
      <c r="AJ152" s="23"/>
      <c r="AK152" s="23"/>
    </row>
    <row r="153" spans="1:37" ht="18" customHeight="1" x14ac:dyDescent="0.4">
      <c r="A153" s="23"/>
      <c r="B153" s="129"/>
      <c r="C153" s="1" t="s">
        <v>82</v>
      </c>
      <c r="D153"/>
      <c r="E153"/>
      <c r="F153" s="1" t="s">
        <v>84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131"/>
      <c r="AI153" s="7"/>
    </row>
    <row r="154" spans="1:37" ht="18" customHeight="1" x14ac:dyDescent="0.4">
      <c r="A154" s="23"/>
      <c r="B154" s="129"/>
      <c r="C154" s="103"/>
      <c r="D154"/>
      <c r="E154"/>
      <c r="F154" t="s">
        <v>85</v>
      </c>
      <c r="K154" s="1" t="s">
        <v>86</v>
      </c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131"/>
      <c r="AI154" s="7"/>
    </row>
    <row r="155" spans="1:37" ht="18" customHeight="1" x14ac:dyDescent="0.4">
      <c r="A155" s="23"/>
      <c r="B155" s="129"/>
      <c r="E155"/>
      <c r="F155" t="s">
        <v>87</v>
      </c>
      <c r="K155" s="1" t="s">
        <v>86</v>
      </c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131"/>
      <c r="AI155" s="7"/>
    </row>
    <row r="156" spans="1:37" ht="18" customHeight="1" x14ac:dyDescent="0.4">
      <c r="A156" s="23"/>
      <c r="B156" s="143"/>
      <c r="E156"/>
      <c r="F156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144"/>
      <c r="AI156" s="7"/>
    </row>
    <row r="157" spans="1:37" ht="18" customHeight="1" x14ac:dyDescent="0.4">
      <c r="A157" s="23"/>
      <c r="B157" s="129"/>
      <c r="C157" s="131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131"/>
      <c r="AI157" s="7"/>
    </row>
    <row r="158" spans="1:37" ht="18" customHeight="1" x14ac:dyDescent="0.4">
      <c r="A158" s="23"/>
      <c r="B158" s="132"/>
      <c r="C158" s="127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6"/>
      <c r="AF158" s="6"/>
      <c r="AG158" s="6"/>
      <c r="AH158" s="127"/>
      <c r="AI158" s="13"/>
    </row>
    <row r="159" spans="1:37" ht="9.6" customHeight="1" x14ac:dyDescent="0.4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AA159"/>
      <c r="AB159"/>
      <c r="AC159"/>
      <c r="AD159"/>
    </row>
    <row r="160" spans="1:37" ht="11.1" customHeight="1" x14ac:dyDescent="0.4">
      <c r="AG160" s="23"/>
      <c r="AH160" s="23"/>
      <c r="AI160" s="23"/>
    </row>
    <row r="161" spans="1:39" ht="18" customHeight="1" x14ac:dyDescent="0.4">
      <c r="M161" s="382" t="s">
        <v>53</v>
      </c>
      <c r="N161" s="382"/>
      <c r="O161" s="382"/>
      <c r="P161" s="382"/>
      <c r="Q161" s="382"/>
      <c r="R161" s="382"/>
      <c r="S161" s="382"/>
      <c r="T161" s="382"/>
      <c r="U161" s="382"/>
      <c r="V161" s="382"/>
      <c r="W161" s="382"/>
      <c r="X161" s="382"/>
      <c r="Y161" s="48"/>
      <c r="Z161" s="48"/>
      <c r="AA161" s="48"/>
      <c r="AB161" s="48"/>
      <c r="AC161" s="48"/>
      <c r="AE161" s="2" t="s">
        <v>80</v>
      </c>
      <c r="AF161" s="3"/>
      <c r="AG161" s="3"/>
      <c r="AH161" s="4"/>
      <c r="AI161" s="4"/>
    </row>
    <row r="162" spans="1:39" ht="18" customHeight="1" x14ac:dyDescent="0.4">
      <c r="K162" s="48"/>
      <c r="L162" s="48"/>
      <c r="M162" s="382"/>
      <c r="N162" s="382"/>
      <c r="O162" s="382"/>
      <c r="P162" s="382"/>
      <c r="Q162" s="382"/>
      <c r="R162" s="382"/>
      <c r="S162" s="382"/>
      <c r="T162" s="382"/>
      <c r="U162" s="382"/>
      <c r="V162" s="382"/>
      <c r="W162" s="382"/>
      <c r="X162" s="382"/>
      <c r="Y162" s="48"/>
      <c r="Z162" s="48"/>
      <c r="AA162" s="48"/>
      <c r="AB162" s="48"/>
      <c r="AE162" s="2" t="s">
        <v>0</v>
      </c>
      <c r="AF162" s="3"/>
      <c r="AG162" s="3"/>
      <c r="AH162" s="4"/>
      <c r="AI162" s="4"/>
    </row>
    <row r="163" spans="1:39" ht="12" customHeight="1" x14ac:dyDescent="0.4">
      <c r="Z163" s="1"/>
    </row>
    <row r="164" spans="1:39" x14ac:dyDescent="0.4">
      <c r="Y164" s="6" t="s">
        <v>1</v>
      </c>
      <c r="Z164" s="6"/>
      <c r="AA164" s="6"/>
      <c r="AB164" s="6"/>
      <c r="AC164" s="6"/>
      <c r="AE164" s="6" t="s">
        <v>2</v>
      </c>
      <c r="AF164" s="6"/>
      <c r="AG164" s="6"/>
      <c r="AH164" s="6"/>
      <c r="AI164" s="6"/>
    </row>
    <row r="165" spans="1:39" ht="6" customHeight="1" x14ac:dyDescent="0.4">
      <c r="Z165" s="1"/>
    </row>
    <row r="166" spans="1:39" ht="18" customHeight="1" x14ac:dyDescent="0.4">
      <c r="B166" s="18" t="s">
        <v>19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4"/>
      <c r="AA166" s="6"/>
      <c r="AB166" s="6"/>
      <c r="AC166" s="383"/>
      <c r="AD166" s="383"/>
      <c r="AE166" s="4"/>
      <c r="AF166" s="4"/>
      <c r="AG166" s="4"/>
      <c r="AH166" s="4"/>
      <c r="AI166" s="4"/>
      <c r="AL166" s="48"/>
    </row>
    <row r="167" spans="1:39" ht="33.950000000000003" customHeight="1" x14ac:dyDescent="0.4">
      <c r="A167" s="7"/>
      <c r="B167" s="37" t="s">
        <v>13</v>
      </c>
      <c r="C167" s="36"/>
      <c r="D167" s="38" t="s">
        <v>29</v>
      </c>
      <c r="E167" s="43"/>
      <c r="F167" s="32"/>
      <c r="G167" s="22"/>
      <c r="H167" s="47" t="s">
        <v>9</v>
      </c>
      <c r="I167" s="22"/>
      <c r="J167" s="29"/>
      <c r="K167" s="43" t="s">
        <v>10</v>
      </c>
      <c r="L167" s="43"/>
      <c r="M167" s="43"/>
      <c r="N167" s="43"/>
      <c r="O167" s="22"/>
      <c r="P167" s="42" t="s">
        <v>11</v>
      </c>
      <c r="Q167" s="41"/>
      <c r="R167" s="106"/>
      <c r="S167" s="107" t="s">
        <v>3</v>
      </c>
      <c r="T167" s="106"/>
      <c r="U167" s="106"/>
      <c r="V167" s="43" t="s">
        <v>12</v>
      </c>
      <c r="W167" s="43"/>
      <c r="X167" s="29"/>
      <c r="Y167" s="29"/>
      <c r="Z167" s="145" t="s">
        <v>64</v>
      </c>
      <c r="AA167" s="36"/>
      <c r="AB167" s="43" t="s">
        <v>27</v>
      </c>
      <c r="AC167" s="29"/>
      <c r="AD167" s="63"/>
      <c r="AE167" s="104" t="s">
        <v>28</v>
      </c>
      <c r="AF167" s="50"/>
      <c r="AG167" s="22"/>
      <c r="AH167" s="105" t="s">
        <v>33</v>
      </c>
      <c r="AI167" s="41"/>
      <c r="AK167"/>
      <c r="AL167"/>
    </row>
    <row r="168" spans="1:39" ht="17.100000000000001" customHeight="1" x14ac:dyDescent="0.4">
      <c r="A168" s="7"/>
      <c r="B168" s="49" t="s">
        <v>14</v>
      </c>
      <c r="C168" s="65"/>
      <c r="D168" s="122" t="e">
        <f>#REF!</f>
        <v>#REF!</v>
      </c>
      <c r="E168" s="111"/>
      <c r="F168" s="112"/>
      <c r="G168" s="123"/>
      <c r="H168" s="68" t="s">
        <v>8</v>
      </c>
      <c r="I168" s="67"/>
      <c r="J168" s="69"/>
      <c r="K168" s="66" t="s">
        <v>88</v>
      </c>
      <c r="L168" s="66"/>
      <c r="M168" s="66"/>
      <c r="N168" s="66"/>
      <c r="O168" s="33"/>
      <c r="P168" s="68" t="s">
        <v>4</v>
      </c>
      <c r="Q168" s="65"/>
      <c r="R168" s="70"/>
      <c r="S168" s="71">
        <v>300.05</v>
      </c>
      <c r="T168" s="70"/>
      <c r="U168" s="70"/>
      <c r="V168" s="66" t="s">
        <v>57</v>
      </c>
      <c r="W168" s="66"/>
      <c r="X168" s="69"/>
      <c r="Y168" s="69"/>
      <c r="Z168" s="66">
        <v>1</v>
      </c>
      <c r="AA168" s="65"/>
      <c r="AB168" s="139" t="e">
        <f>#REF!</f>
        <v>#REF!</v>
      </c>
      <c r="AC168" s="112"/>
      <c r="AD168" s="113"/>
      <c r="AE168" s="133" t="e">
        <f>AB168/((Z168*S168)/1000)</f>
        <v>#REF!</v>
      </c>
      <c r="AF168" s="72"/>
      <c r="AG168" s="64"/>
      <c r="AH168" s="73" t="s">
        <v>6</v>
      </c>
      <c r="AI168" s="74" t="s">
        <v>7</v>
      </c>
      <c r="AK168"/>
      <c r="AL168"/>
      <c r="AM168"/>
    </row>
    <row r="169" spans="1:39" ht="17.100000000000001" customHeight="1" x14ac:dyDescent="0.4">
      <c r="A169" s="7"/>
      <c r="B169" s="75" t="s">
        <v>15</v>
      </c>
      <c r="C169" s="76"/>
      <c r="D169" s="124" t="e">
        <f>#REF!</f>
        <v>#REF!</v>
      </c>
      <c r="E169" s="114"/>
      <c r="F169" s="115"/>
      <c r="G169" s="116"/>
      <c r="H169" s="75" t="s">
        <v>20</v>
      </c>
      <c r="I169" s="78"/>
      <c r="J169" s="79"/>
      <c r="K169" s="77" t="s">
        <v>88</v>
      </c>
      <c r="L169" s="77"/>
      <c r="M169" s="77"/>
      <c r="N169" s="77"/>
      <c r="O169" s="89"/>
      <c r="P169" s="75" t="s">
        <v>23</v>
      </c>
      <c r="Q169" s="76"/>
      <c r="R169" s="78"/>
      <c r="S169" s="80">
        <v>273.19</v>
      </c>
      <c r="T169" s="81"/>
      <c r="U169" s="81"/>
      <c r="V169" s="77" t="s">
        <v>58</v>
      </c>
      <c r="W169" s="77"/>
      <c r="X169" s="79"/>
      <c r="Y169" s="79"/>
      <c r="Z169" s="77">
        <v>3</v>
      </c>
      <c r="AA169" s="76"/>
      <c r="AB169" s="140" t="e">
        <f>#REF!</f>
        <v>#REF!</v>
      </c>
      <c r="AC169" s="115"/>
      <c r="AD169" s="116"/>
      <c r="AE169" s="135" t="e">
        <f>AB169/((Z169*S169)/1000)</f>
        <v>#REF!</v>
      </c>
      <c r="AF169" s="82"/>
      <c r="AG169" s="109"/>
      <c r="AH169" s="83" t="s">
        <v>6</v>
      </c>
      <c r="AI169" s="84" t="s">
        <v>7</v>
      </c>
      <c r="AK169"/>
      <c r="AL169"/>
      <c r="AM169"/>
    </row>
    <row r="170" spans="1:39" ht="17.100000000000001" customHeight="1" x14ac:dyDescent="0.4">
      <c r="A170" s="7"/>
      <c r="B170" s="39" t="s">
        <v>16</v>
      </c>
      <c r="C170" s="85"/>
      <c r="D170" s="125" t="e">
        <f>#REF!</f>
        <v>#REF!</v>
      </c>
      <c r="E170" s="117"/>
      <c r="F170" s="118"/>
      <c r="G170" s="113"/>
      <c r="H170" s="88" t="s">
        <v>21</v>
      </c>
      <c r="I170" s="87"/>
      <c r="J170" s="89"/>
      <c r="K170" s="86" t="s">
        <v>61</v>
      </c>
      <c r="L170" s="86"/>
      <c r="M170" s="86"/>
      <c r="N170" s="86"/>
      <c r="O170" s="89"/>
      <c r="P170" s="88" t="s">
        <v>24</v>
      </c>
      <c r="Q170" s="85"/>
      <c r="R170" s="87"/>
      <c r="S170" s="90">
        <v>182.17</v>
      </c>
      <c r="T170" s="91"/>
      <c r="U170" s="91"/>
      <c r="V170" s="86" t="s">
        <v>59</v>
      </c>
      <c r="W170" s="86"/>
      <c r="X170" s="89"/>
      <c r="Y170" s="89"/>
      <c r="Z170" s="86">
        <v>100</v>
      </c>
      <c r="AA170" s="85"/>
      <c r="AB170" s="141" t="e">
        <f>#REF!</f>
        <v>#REF!</v>
      </c>
      <c r="AC170" s="118"/>
      <c r="AD170" s="113"/>
      <c r="AE170" s="135" t="e">
        <f>AB170/((Z170*S170)/1000)</f>
        <v>#REF!</v>
      </c>
      <c r="AF170" s="92"/>
      <c r="AG170" s="91"/>
      <c r="AH170" s="93" t="s">
        <v>6</v>
      </c>
      <c r="AI170" s="94" t="s">
        <v>7</v>
      </c>
      <c r="AK170"/>
      <c r="AL170"/>
      <c r="AM170"/>
    </row>
    <row r="171" spans="1:39" ht="17.100000000000001" customHeight="1" x14ac:dyDescent="0.4">
      <c r="A171" s="7"/>
      <c r="B171" s="39" t="s">
        <v>17</v>
      </c>
      <c r="C171" s="85"/>
      <c r="D171" s="125" t="e">
        <f>#REF!</f>
        <v>#REF!</v>
      </c>
      <c r="E171" s="117"/>
      <c r="F171" s="118"/>
      <c r="G171" s="116"/>
      <c r="H171" s="88" t="s">
        <v>63</v>
      </c>
      <c r="I171" s="87"/>
      <c r="J171" s="89"/>
      <c r="K171" s="86" t="s">
        <v>88</v>
      </c>
      <c r="L171" s="86"/>
      <c r="M171" s="86"/>
      <c r="N171" s="86"/>
      <c r="O171" s="89"/>
      <c r="P171" s="88" t="s">
        <v>25</v>
      </c>
      <c r="Q171" s="85"/>
      <c r="R171" s="87"/>
      <c r="S171" s="90">
        <v>396.43</v>
      </c>
      <c r="T171" s="91"/>
      <c r="U171" s="91"/>
      <c r="V171" s="86" t="s">
        <v>60</v>
      </c>
      <c r="W171" s="86"/>
      <c r="X171" s="89"/>
      <c r="Y171" s="89"/>
      <c r="Z171" s="86">
        <v>10</v>
      </c>
      <c r="AA171" s="85"/>
      <c r="AB171" s="141" t="e">
        <f>#REF!</f>
        <v>#REF!</v>
      </c>
      <c r="AC171" s="118"/>
      <c r="AD171" s="116"/>
      <c r="AE171" s="135" t="e">
        <f>AB171/((Z171*S171)/1000)</f>
        <v>#REF!</v>
      </c>
      <c r="AF171" s="92"/>
      <c r="AG171" s="91"/>
      <c r="AH171" s="93" t="s">
        <v>6</v>
      </c>
      <c r="AI171" s="94" t="s">
        <v>7</v>
      </c>
      <c r="AK171"/>
      <c r="AL171"/>
      <c r="AM171"/>
    </row>
    <row r="172" spans="1:39" ht="17.100000000000001" customHeight="1" x14ac:dyDescent="0.4">
      <c r="A172" s="7"/>
      <c r="B172" s="42" t="s">
        <v>18</v>
      </c>
      <c r="C172" s="41"/>
      <c r="D172" s="126" t="e">
        <f>#REF!</f>
        <v>#REF!</v>
      </c>
      <c r="E172" s="119"/>
      <c r="F172" s="121"/>
      <c r="G172" s="113"/>
      <c r="H172" s="42" t="s">
        <v>22</v>
      </c>
      <c r="I172" s="28"/>
      <c r="J172" s="29"/>
      <c r="K172" s="43" t="s">
        <v>61</v>
      </c>
      <c r="L172" s="43"/>
      <c r="M172" s="43"/>
      <c r="N172" s="43"/>
      <c r="O172" s="108"/>
      <c r="P172" s="42" t="s">
        <v>26</v>
      </c>
      <c r="Q172" s="41"/>
      <c r="R172" s="63"/>
      <c r="S172" s="52">
        <v>1485.71</v>
      </c>
      <c r="T172" s="63"/>
      <c r="U172" s="63"/>
      <c r="V172" s="43" t="s">
        <v>83</v>
      </c>
      <c r="W172" s="43"/>
      <c r="X172" s="29"/>
      <c r="Y172" s="29"/>
      <c r="Z172" s="43">
        <v>100</v>
      </c>
      <c r="AA172" s="41"/>
      <c r="AB172" s="142" t="e">
        <f>#REF!</f>
        <v>#REF!</v>
      </c>
      <c r="AC172" s="120"/>
      <c r="AD172" s="121"/>
      <c r="AE172" s="134" t="e">
        <f>AB172/((Z172*S172)/1000)</f>
        <v>#REF!</v>
      </c>
      <c r="AF172" s="50"/>
      <c r="AG172" s="63"/>
      <c r="AH172" s="46" t="s">
        <v>6</v>
      </c>
      <c r="AI172" s="45" t="s">
        <v>7</v>
      </c>
      <c r="AK172"/>
      <c r="AL172"/>
      <c r="AM172"/>
    </row>
    <row r="173" spans="1:39" ht="10.5" customHeight="1" x14ac:dyDescent="0.4">
      <c r="A173" s="23"/>
      <c r="B173" s="23"/>
      <c r="C173" s="23"/>
      <c r="D173" s="23"/>
      <c r="E173" s="23"/>
      <c r="F173" s="23"/>
      <c r="G173" s="8"/>
      <c r="H173" s="23"/>
      <c r="I173" s="23"/>
      <c r="J173" s="23"/>
      <c r="K173" s="23"/>
      <c r="L173" s="23"/>
      <c r="M173" s="23"/>
      <c r="N173" s="8"/>
      <c r="O173" s="8"/>
      <c r="P173" s="23"/>
      <c r="S173" s="8"/>
      <c r="T173" s="23"/>
      <c r="U173" s="23"/>
      <c r="V173" s="8"/>
      <c r="W173" s="8"/>
      <c r="X173" s="8"/>
      <c r="Y173" s="23"/>
      <c r="Z173" s="24"/>
      <c r="AA173" s="23"/>
      <c r="AB173" s="23"/>
      <c r="AE173" s="9"/>
      <c r="AF173"/>
      <c r="AG173"/>
      <c r="AH173"/>
      <c r="AI173"/>
      <c r="AK173"/>
      <c r="AL173"/>
      <c r="AM173"/>
    </row>
    <row r="174" spans="1:39" ht="18" customHeight="1" x14ac:dyDescent="0.4">
      <c r="B174" s="35" t="s">
        <v>5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4"/>
      <c r="AA174" s="23"/>
      <c r="AB174" s="23"/>
      <c r="AC174" s="23"/>
      <c r="AD174" s="23"/>
    </row>
    <row r="175" spans="1:39" ht="18" customHeight="1" x14ac:dyDescent="0.4">
      <c r="B175" s="26" t="s">
        <v>35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4"/>
      <c r="AA175" s="23"/>
      <c r="AB175" s="23"/>
      <c r="AC175" s="23"/>
      <c r="AD175" s="23"/>
    </row>
    <row r="176" spans="1:39" ht="18" customHeight="1" x14ac:dyDescent="0.4">
      <c r="B176" s="373">
        <v>1</v>
      </c>
      <c r="C176" s="374"/>
      <c r="D176" s="31" t="s">
        <v>91</v>
      </c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5"/>
      <c r="AA176" s="96"/>
      <c r="AB176" s="96"/>
      <c r="AC176" s="98"/>
      <c r="AD176" s="96"/>
      <c r="AE176" s="96"/>
      <c r="AF176" s="96"/>
      <c r="AG176" s="17"/>
      <c r="AH176" s="148" t="s">
        <v>6</v>
      </c>
      <c r="AI176" s="17" t="s">
        <v>7</v>
      </c>
    </row>
    <row r="177" spans="1:42" ht="18" customHeight="1" x14ac:dyDescent="0.4">
      <c r="B177" s="373">
        <v>2</v>
      </c>
      <c r="C177" s="374"/>
      <c r="D177" s="31" t="s">
        <v>32</v>
      </c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7"/>
      <c r="V177" s="96"/>
      <c r="W177" s="96"/>
      <c r="X177" s="96"/>
      <c r="Y177" s="96"/>
      <c r="Z177" s="5"/>
      <c r="AA177" s="96"/>
      <c r="AB177" s="96"/>
      <c r="AC177" s="98"/>
      <c r="AD177" s="96"/>
      <c r="AE177" s="96"/>
      <c r="AF177" s="96"/>
      <c r="AG177" s="17"/>
      <c r="AH177" s="128" t="s">
        <v>6</v>
      </c>
      <c r="AI177" s="17" t="s">
        <v>7</v>
      </c>
      <c r="AJ177" s="103"/>
    </row>
    <row r="178" spans="1:42" ht="18" customHeight="1" x14ac:dyDescent="0.4">
      <c r="B178" s="373">
        <v>3</v>
      </c>
      <c r="C178" s="374"/>
      <c r="D178" s="14" t="s">
        <v>30</v>
      </c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131"/>
      <c r="AF178" s="131"/>
      <c r="AG178" s="130"/>
      <c r="AH178" s="128" t="s">
        <v>6</v>
      </c>
      <c r="AI178" s="17" t="s">
        <v>7</v>
      </c>
      <c r="AJ178" s="20"/>
      <c r="AK178" s="20"/>
      <c r="AL178" s="20"/>
      <c r="AM178" s="20"/>
      <c r="AP178" s="103"/>
    </row>
    <row r="179" spans="1:42" ht="18" customHeight="1" x14ac:dyDescent="0.4">
      <c r="B179" s="380">
        <v>4</v>
      </c>
      <c r="C179" s="381"/>
      <c r="D179" s="99" t="s">
        <v>55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128"/>
      <c r="AF179" s="128"/>
      <c r="AG179" s="100"/>
      <c r="AH179" s="128" t="s">
        <v>6</v>
      </c>
      <c r="AI179" s="17" t="s">
        <v>7</v>
      </c>
      <c r="AJ179" s="103"/>
      <c r="AK179" s="103"/>
      <c r="AL179" s="103"/>
      <c r="AM179" s="21"/>
      <c r="AN179" s="103"/>
      <c r="AO179" s="103"/>
      <c r="AP179" s="103"/>
    </row>
    <row r="180" spans="1:42" ht="18" customHeight="1" x14ac:dyDescent="0.4">
      <c r="B180" s="373">
        <v>5</v>
      </c>
      <c r="C180" s="374"/>
      <c r="D180" s="53" t="s">
        <v>92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127"/>
      <c r="AF180" s="127"/>
      <c r="AG180" s="55"/>
      <c r="AH180" s="128" t="s">
        <v>6</v>
      </c>
      <c r="AI180" s="17" t="s">
        <v>7</v>
      </c>
      <c r="AJ180" s="103"/>
      <c r="AK180" s="103"/>
      <c r="AL180" s="103"/>
      <c r="AM180" s="21"/>
      <c r="AN180" s="103"/>
      <c r="AO180" s="103"/>
      <c r="AP180" s="103"/>
    </row>
    <row r="181" spans="1:42" ht="18" customHeight="1" x14ac:dyDescent="0.4">
      <c r="B181" s="373">
        <v>6</v>
      </c>
      <c r="C181" s="374"/>
      <c r="D181" s="53" t="s">
        <v>96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150"/>
      <c r="AF181" s="150"/>
      <c r="AG181" s="55"/>
      <c r="AH181" s="149" t="s">
        <v>6</v>
      </c>
      <c r="AI181" s="17" t="s">
        <v>7</v>
      </c>
      <c r="AJ181" s="103"/>
      <c r="AK181" s="103"/>
      <c r="AL181" s="103"/>
      <c r="AM181" s="21"/>
      <c r="AN181" s="103"/>
      <c r="AO181" s="103"/>
      <c r="AP181" s="103"/>
    </row>
    <row r="182" spans="1:42" ht="8.1" customHeight="1" x14ac:dyDescent="0.4">
      <c r="B182" s="131"/>
      <c r="C182" s="131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AA182"/>
      <c r="AB182"/>
      <c r="AC182"/>
      <c r="AD182"/>
      <c r="AE182" s="103"/>
      <c r="AF182" s="103"/>
      <c r="AG182" s="10"/>
      <c r="AH182" s="10"/>
      <c r="AI182" s="103"/>
      <c r="AJ182" s="103"/>
      <c r="AK182" s="103"/>
      <c r="AL182" s="103"/>
      <c r="AM182" s="21"/>
      <c r="AN182" s="103"/>
      <c r="AO182" s="103"/>
      <c r="AP182" s="103"/>
    </row>
    <row r="183" spans="1:42" customFormat="1" ht="18" customHeight="1" x14ac:dyDescent="0.4">
      <c r="B183" s="26" t="s">
        <v>34</v>
      </c>
    </row>
    <row r="184" spans="1:42" ht="18" customHeight="1" x14ac:dyDescent="0.4">
      <c r="B184" s="373">
        <v>1</v>
      </c>
      <c r="C184" s="375"/>
      <c r="D184" s="101" t="s">
        <v>56</v>
      </c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128"/>
      <c r="AF184" s="128"/>
      <c r="AG184" s="100"/>
      <c r="AH184" s="128" t="s">
        <v>6</v>
      </c>
      <c r="AI184" s="17" t="s">
        <v>7</v>
      </c>
      <c r="AJ184" s="103"/>
      <c r="AK184" s="103"/>
      <c r="AL184" s="103"/>
      <c r="AM184" s="21"/>
      <c r="AN184" s="103"/>
      <c r="AO184" s="103"/>
      <c r="AP184" s="103"/>
    </row>
    <row r="185" spans="1:42" ht="18" customHeight="1" x14ac:dyDescent="0.4">
      <c r="B185" s="373">
        <v>2</v>
      </c>
      <c r="C185" s="375"/>
      <c r="D185" s="101" t="s">
        <v>95</v>
      </c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128"/>
      <c r="AF185" s="128"/>
      <c r="AG185" s="100"/>
      <c r="AH185" s="128" t="s">
        <v>6</v>
      </c>
      <c r="AI185" s="17" t="s">
        <v>7</v>
      </c>
      <c r="AJ185" s="103"/>
      <c r="AK185" s="103"/>
      <c r="AL185" s="103"/>
      <c r="AM185" s="21"/>
      <c r="AN185" s="103"/>
      <c r="AO185" s="103"/>
      <c r="AP185" s="103"/>
    </row>
    <row r="186" spans="1:42" ht="9.6" customHeight="1" x14ac:dyDescent="0.4">
      <c r="A186" s="7"/>
      <c r="B186" s="26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131"/>
      <c r="AF186" s="131"/>
      <c r="AG186" s="34"/>
      <c r="AH186" s="34"/>
      <c r="AI186" s="130"/>
      <c r="AJ186" s="131"/>
      <c r="AK186" s="103"/>
      <c r="AL186" s="103"/>
      <c r="AM186" s="21"/>
      <c r="AN186" s="103"/>
      <c r="AO186" s="103"/>
      <c r="AP186" s="103"/>
    </row>
    <row r="187" spans="1:42" customFormat="1" ht="15.95" customHeight="1" x14ac:dyDescent="0.4">
      <c r="A187" s="11"/>
      <c r="B187" s="24"/>
      <c r="C187" s="35" t="s">
        <v>31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3"/>
      <c r="S187" s="23"/>
      <c r="T187" s="35" t="s">
        <v>38</v>
      </c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11"/>
      <c r="AJ187" s="24"/>
    </row>
    <row r="188" spans="1:42" ht="15.95" customHeight="1" x14ac:dyDescent="0.4">
      <c r="A188" s="7"/>
      <c r="C188" s="18"/>
      <c r="D188" s="56" t="s">
        <v>43</v>
      </c>
      <c r="E188" s="56"/>
      <c r="F188" s="56"/>
      <c r="G188" s="56" t="s">
        <v>44</v>
      </c>
      <c r="H188" s="56"/>
      <c r="I188" s="56"/>
      <c r="J188" s="56" t="s">
        <v>44</v>
      </c>
      <c r="K188" s="56"/>
      <c r="L188" s="56"/>
      <c r="M188" s="56" t="s">
        <v>43</v>
      </c>
      <c r="N188" s="56"/>
      <c r="O188" s="56"/>
      <c r="P188" s="18"/>
      <c r="Q188" s="18"/>
      <c r="R188" s="18"/>
      <c r="S188" s="18"/>
      <c r="T188" s="18"/>
      <c r="U188" s="56" t="s">
        <v>43</v>
      </c>
      <c r="V188" s="56"/>
      <c r="W188" s="56"/>
      <c r="X188" s="56" t="s">
        <v>44</v>
      </c>
      <c r="Y188" s="56"/>
      <c r="Z188" s="56"/>
      <c r="AA188" s="56" t="s">
        <v>44</v>
      </c>
      <c r="AB188" s="56"/>
      <c r="AC188" s="56"/>
      <c r="AD188" s="56" t="s">
        <v>43</v>
      </c>
      <c r="AE188" s="56"/>
      <c r="AF188" s="56"/>
      <c r="AG188" s="18"/>
      <c r="AI188" s="30"/>
      <c r="AJ188" s="15"/>
      <c r="AK188" s="15"/>
      <c r="AL188" s="15"/>
      <c r="AM188" s="15"/>
      <c r="AN188" s="15"/>
      <c r="AO188" s="15"/>
    </row>
    <row r="189" spans="1:42" ht="15.95" customHeight="1" x14ac:dyDescent="0.4">
      <c r="A189" s="7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I189" s="30"/>
      <c r="AJ189" s="15"/>
      <c r="AK189" s="15"/>
      <c r="AL189" s="15"/>
      <c r="AM189" s="15"/>
      <c r="AN189" s="15"/>
      <c r="AO189" s="15"/>
    </row>
    <row r="190" spans="1:42" ht="15.95" customHeight="1" x14ac:dyDescent="0.4">
      <c r="A190" s="7"/>
      <c r="B190"/>
      <c r="C190" s="57"/>
      <c r="D190" s="58"/>
      <c r="E190" s="59"/>
      <c r="F190" s="57"/>
      <c r="G190" s="58"/>
      <c r="H190" s="18"/>
      <c r="I190" s="57"/>
      <c r="J190" s="58"/>
      <c r="K190" s="18"/>
      <c r="L190" s="57"/>
      <c r="M190" s="58"/>
      <c r="N190" s="18"/>
      <c r="O190" s="57"/>
      <c r="P190" s="58"/>
      <c r="Q190" s="18"/>
      <c r="R190" s="18"/>
      <c r="S190" s="18"/>
      <c r="T190" s="57"/>
      <c r="U190" s="58"/>
      <c r="V190" s="59"/>
      <c r="W190" s="57"/>
      <c r="X190" s="58"/>
      <c r="Y190" s="18"/>
      <c r="Z190" s="57"/>
      <c r="AA190" s="58"/>
      <c r="AB190" s="18"/>
      <c r="AC190" s="57"/>
      <c r="AD190" s="58"/>
      <c r="AE190" s="18"/>
      <c r="AF190" s="57"/>
      <c r="AG190" s="58"/>
      <c r="AI190" s="30"/>
      <c r="AJ190" s="15"/>
      <c r="AK190" s="15"/>
      <c r="AL190" s="15"/>
      <c r="AM190" s="15"/>
      <c r="AN190" s="15"/>
      <c r="AO190" s="15"/>
    </row>
    <row r="191" spans="1:42" ht="15.95" customHeight="1" x14ac:dyDescent="0.4">
      <c r="A191" s="7"/>
      <c r="B191"/>
      <c r="C191" s="376" t="s">
        <v>37</v>
      </c>
      <c r="D191" s="377"/>
      <c r="E191" s="60"/>
      <c r="F191" s="376" t="s">
        <v>77</v>
      </c>
      <c r="G191" s="377"/>
      <c r="H191" s="60"/>
      <c r="I191" s="376" t="s">
        <v>78</v>
      </c>
      <c r="J191" s="377"/>
      <c r="K191" s="18"/>
      <c r="L191" s="376" t="s">
        <v>79</v>
      </c>
      <c r="M191" s="377"/>
      <c r="N191" s="60"/>
      <c r="O191" s="376" t="s">
        <v>77</v>
      </c>
      <c r="P191" s="377"/>
      <c r="Q191" s="384" t="s">
        <v>36</v>
      </c>
      <c r="R191" s="385"/>
      <c r="S191" s="18"/>
      <c r="T191" s="376" t="s">
        <v>37</v>
      </c>
      <c r="U191" s="377"/>
      <c r="V191" s="60"/>
      <c r="W191" s="376" t="s">
        <v>77</v>
      </c>
      <c r="X191" s="377"/>
      <c r="Y191" s="60"/>
      <c r="Z191" s="376" t="s">
        <v>79</v>
      </c>
      <c r="AA191" s="377"/>
      <c r="AB191" s="18"/>
      <c r="AC191" s="376" t="s">
        <v>78</v>
      </c>
      <c r="AD191" s="377"/>
      <c r="AE191" s="60"/>
      <c r="AF191" s="376" t="s">
        <v>77</v>
      </c>
      <c r="AG191" s="377"/>
      <c r="AH191" s="384" t="s">
        <v>36</v>
      </c>
      <c r="AI191" s="386"/>
      <c r="AJ191" s="15"/>
      <c r="AK191" s="15"/>
      <c r="AL191" s="15"/>
      <c r="AM191" s="15"/>
      <c r="AN191" s="15"/>
      <c r="AO191" s="15"/>
    </row>
    <row r="192" spans="1:42" ht="15.95" customHeight="1" x14ac:dyDescent="0.4">
      <c r="A192" s="7"/>
      <c r="B192"/>
      <c r="C192" s="378"/>
      <c r="D192" s="379"/>
      <c r="E192" s="18"/>
      <c r="F192" s="378"/>
      <c r="G192" s="379"/>
      <c r="H192" s="60"/>
      <c r="I192" s="378"/>
      <c r="J192" s="379"/>
      <c r="K192" s="18"/>
      <c r="L192" s="378"/>
      <c r="M192" s="379"/>
      <c r="N192" s="60"/>
      <c r="O192" s="378"/>
      <c r="P192" s="379"/>
      <c r="Q192" s="384"/>
      <c r="R192" s="385"/>
      <c r="S192" s="18"/>
      <c r="T192" s="378"/>
      <c r="U192" s="379"/>
      <c r="V192" s="18"/>
      <c r="W192" s="378"/>
      <c r="X192" s="379"/>
      <c r="Y192" s="60"/>
      <c r="Z192" s="378"/>
      <c r="AA192" s="379"/>
      <c r="AB192" s="18"/>
      <c r="AC192" s="378"/>
      <c r="AD192" s="379"/>
      <c r="AE192" s="60"/>
      <c r="AF192" s="378"/>
      <c r="AG192" s="379"/>
      <c r="AH192" s="384"/>
      <c r="AI192" s="386"/>
      <c r="AJ192" s="15"/>
      <c r="AK192" s="15"/>
      <c r="AL192" s="15"/>
      <c r="AM192" s="15"/>
      <c r="AN192" s="15"/>
      <c r="AO192" s="15"/>
    </row>
    <row r="193" spans="1:41" ht="15.95" customHeight="1" x14ac:dyDescent="0.4">
      <c r="A193" s="7"/>
      <c r="B193"/>
      <c r="C193" s="56" t="s">
        <v>45</v>
      </c>
      <c r="D193" s="56"/>
      <c r="E193" s="18"/>
      <c r="F193" s="146" t="s">
        <v>66</v>
      </c>
      <c r="G193" s="56"/>
      <c r="H193" s="18"/>
      <c r="I193" s="56" t="s">
        <v>67</v>
      </c>
      <c r="J193" s="56"/>
      <c r="K193" s="18"/>
      <c r="L193" s="56" t="s">
        <v>68</v>
      </c>
      <c r="M193" s="56"/>
      <c r="N193" s="18"/>
      <c r="O193" s="56" t="s">
        <v>69</v>
      </c>
      <c r="P193" s="56"/>
      <c r="Q193" s="387" t="s">
        <v>54</v>
      </c>
      <c r="R193" s="388"/>
      <c r="S193" s="18"/>
      <c r="T193" s="56" t="s">
        <v>46</v>
      </c>
      <c r="U193" s="56"/>
      <c r="V193" s="18"/>
      <c r="W193" s="56" t="s">
        <v>70</v>
      </c>
      <c r="X193" s="56"/>
      <c r="Y193" s="18"/>
      <c r="Z193" s="56" t="s">
        <v>65</v>
      </c>
      <c r="AA193" s="56"/>
      <c r="AB193" s="18"/>
      <c r="AC193" s="56" t="s">
        <v>67</v>
      </c>
      <c r="AD193" s="56"/>
      <c r="AE193" s="18"/>
      <c r="AF193" s="56" t="s">
        <v>71</v>
      </c>
      <c r="AG193" s="56"/>
      <c r="AH193" s="389" t="s">
        <v>54</v>
      </c>
      <c r="AI193" s="386"/>
      <c r="AJ193" s="15"/>
      <c r="AK193" s="15"/>
      <c r="AL193" s="15"/>
      <c r="AM193" s="15"/>
      <c r="AN193" s="15"/>
      <c r="AO193" s="15"/>
    </row>
    <row r="194" spans="1:41" ht="15.95" customHeight="1" x14ac:dyDescent="0.4">
      <c r="A194" s="7"/>
      <c r="B194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388"/>
      <c r="R194" s="38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9"/>
      <c r="AH194" s="385"/>
      <c r="AI194" s="386"/>
      <c r="AJ194" s="15"/>
      <c r="AK194" s="15"/>
      <c r="AL194" s="15"/>
      <c r="AM194" s="15"/>
      <c r="AN194" s="15"/>
      <c r="AO194" s="15"/>
    </row>
    <row r="195" spans="1:41" ht="15.95" customHeight="1" x14ac:dyDescent="0.4">
      <c r="A195" s="7"/>
      <c r="B195"/>
      <c r="C195" s="18" t="s">
        <v>39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61"/>
      <c r="R195" s="61"/>
      <c r="S195" s="18"/>
      <c r="T195" s="18" t="s">
        <v>40</v>
      </c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9"/>
      <c r="AH195" s="62"/>
      <c r="AI195" s="40"/>
      <c r="AJ195" s="15"/>
      <c r="AK195" s="15"/>
      <c r="AL195" s="15"/>
      <c r="AM195" s="15"/>
      <c r="AN195" s="15"/>
      <c r="AO195" s="15"/>
    </row>
    <row r="196" spans="1:41" ht="15.95" customHeight="1" x14ac:dyDescent="0.4">
      <c r="A196" s="7"/>
      <c r="B196"/>
      <c r="C196" s="18"/>
      <c r="D196" s="56" t="s">
        <v>43</v>
      </c>
      <c r="E196" s="56"/>
      <c r="F196" s="56"/>
      <c r="G196" s="56" t="s">
        <v>44</v>
      </c>
      <c r="H196" s="56"/>
      <c r="I196" s="56"/>
      <c r="J196" s="56" t="s">
        <v>44</v>
      </c>
      <c r="K196" s="56"/>
      <c r="L196" s="56"/>
      <c r="M196" s="56" t="s">
        <v>43</v>
      </c>
      <c r="N196" s="56"/>
      <c r="O196" s="56"/>
      <c r="P196" s="18"/>
      <c r="Q196" s="61"/>
      <c r="R196" s="61"/>
      <c r="S196" s="18"/>
      <c r="T196" s="18"/>
      <c r="U196" s="56" t="s">
        <v>43</v>
      </c>
      <c r="V196" s="56"/>
      <c r="W196" s="56"/>
      <c r="X196" s="56" t="s">
        <v>44</v>
      </c>
      <c r="Y196" s="56"/>
      <c r="Z196" s="56"/>
      <c r="AA196" s="56" t="s">
        <v>44</v>
      </c>
      <c r="AB196" s="56"/>
      <c r="AC196" s="56"/>
      <c r="AD196" s="56" t="s">
        <v>43</v>
      </c>
      <c r="AE196" s="56"/>
      <c r="AF196" s="56"/>
      <c r="AG196" s="18"/>
      <c r="AH196" s="62"/>
      <c r="AI196" s="40"/>
      <c r="AJ196" s="15"/>
      <c r="AK196" s="15"/>
      <c r="AL196" s="15"/>
      <c r="AM196" s="15"/>
      <c r="AN196" s="15"/>
      <c r="AO196" s="15"/>
    </row>
    <row r="197" spans="1:41" ht="15.95" customHeight="1" x14ac:dyDescent="0.4">
      <c r="A197" s="7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61"/>
      <c r="R197" s="61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62"/>
      <c r="AI197" s="40"/>
      <c r="AJ197" s="15"/>
      <c r="AK197" s="15"/>
      <c r="AL197" s="15"/>
      <c r="AM197" s="15"/>
      <c r="AN197" s="15"/>
      <c r="AO197" s="15"/>
    </row>
    <row r="198" spans="1:41" customFormat="1" ht="15.95" customHeight="1" x14ac:dyDescent="0.4">
      <c r="A198" s="11"/>
      <c r="C198" s="57"/>
      <c r="D198" s="58"/>
      <c r="E198" s="59"/>
      <c r="F198" s="57"/>
      <c r="G198" s="58"/>
      <c r="H198" s="18"/>
      <c r="I198" s="57"/>
      <c r="J198" s="58"/>
      <c r="K198" s="18"/>
      <c r="L198" s="57"/>
      <c r="M198" s="58"/>
      <c r="N198" s="18"/>
      <c r="O198" s="57"/>
      <c r="P198" s="58"/>
      <c r="Q198" s="61"/>
      <c r="R198" s="61"/>
      <c r="S198" s="18"/>
      <c r="T198" s="57"/>
      <c r="U198" s="58"/>
      <c r="V198" s="59"/>
      <c r="W198" s="57"/>
      <c r="X198" s="58"/>
      <c r="Y198" s="18"/>
      <c r="Z198" s="57"/>
      <c r="AA198" s="58"/>
      <c r="AB198" s="18"/>
      <c r="AC198" s="57"/>
      <c r="AD198" s="58"/>
      <c r="AE198" s="18"/>
      <c r="AF198" s="57"/>
      <c r="AG198" s="58"/>
      <c r="AH198" s="44"/>
      <c r="AI198" s="51"/>
    </row>
    <row r="199" spans="1:41" ht="15.95" customHeight="1" x14ac:dyDescent="0.4">
      <c r="A199" s="7"/>
      <c r="B199"/>
      <c r="C199" s="376" t="s">
        <v>37</v>
      </c>
      <c r="D199" s="377"/>
      <c r="E199" s="60"/>
      <c r="F199" s="376" t="s">
        <v>77</v>
      </c>
      <c r="G199" s="377"/>
      <c r="H199" s="60"/>
      <c r="I199" s="376" t="s">
        <v>78</v>
      </c>
      <c r="J199" s="377"/>
      <c r="K199" s="18"/>
      <c r="L199" s="376" t="s">
        <v>79</v>
      </c>
      <c r="M199" s="377"/>
      <c r="N199" s="60"/>
      <c r="O199" s="376" t="s">
        <v>77</v>
      </c>
      <c r="P199" s="377"/>
      <c r="Q199" s="384" t="s">
        <v>36</v>
      </c>
      <c r="R199" s="385"/>
      <c r="S199" s="18"/>
      <c r="T199" s="376" t="s">
        <v>37</v>
      </c>
      <c r="U199" s="377"/>
      <c r="V199" s="60"/>
      <c r="W199" s="376" t="s">
        <v>77</v>
      </c>
      <c r="X199" s="377"/>
      <c r="Y199" s="60"/>
      <c r="Z199" s="376" t="s">
        <v>78</v>
      </c>
      <c r="AA199" s="377"/>
      <c r="AB199" s="18"/>
      <c r="AC199" s="376" t="s">
        <v>79</v>
      </c>
      <c r="AD199" s="377"/>
      <c r="AE199" s="60"/>
      <c r="AF199" s="376" t="s">
        <v>77</v>
      </c>
      <c r="AG199" s="377"/>
      <c r="AH199" s="384" t="s">
        <v>36</v>
      </c>
      <c r="AI199" s="386"/>
    </row>
    <row r="200" spans="1:41" ht="15.95" customHeight="1" x14ac:dyDescent="0.4">
      <c r="A200" s="7"/>
      <c r="B200"/>
      <c r="C200" s="378"/>
      <c r="D200" s="379"/>
      <c r="E200" s="18"/>
      <c r="F200" s="378"/>
      <c r="G200" s="379"/>
      <c r="H200" s="60"/>
      <c r="I200" s="378"/>
      <c r="J200" s="379"/>
      <c r="K200" s="18"/>
      <c r="L200" s="378"/>
      <c r="M200" s="379"/>
      <c r="N200" s="60"/>
      <c r="O200" s="378"/>
      <c r="P200" s="379"/>
      <c r="Q200" s="384"/>
      <c r="R200" s="385"/>
      <c r="S200" s="18"/>
      <c r="T200" s="378"/>
      <c r="U200" s="379"/>
      <c r="V200" s="18"/>
      <c r="W200" s="378"/>
      <c r="X200" s="379"/>
      <c r="Y200" s="60"/>
      <c r="Z200" s="378"/>
      <c r="AA200" s="379"/>
      <c r="AB200" s="18"/>
      <c r="AC200" s="378"/>
      <c r="AD200" s="379"/>
      <c r="AE200" s="60"/>
      <c r="AF200" s="378"/>
      <c r="AG200" s="379"/>
      <c r="AH200" s="384"/>
      <c r="AI200" s="386"/>
    </row>
    <row r="201" spans="1:41" ht="15.95" customHeight="1" x14ac:dyDescent="0.4">
      <c r="A201" s="7"/>
      <c r="B201"/>
      <c r="C201" s="56" t="s">
        <v>47</v>
      </c>
      <c r="D201" s="56"/>
      <c r="E201" s="18"/>
      <c r="F201" s="56" t="s">
        <v>72</v>
      </c>
      <c r="G201" s="56"/>
      <c r="H201" s="18"/>
      <c r="I201" s="56" t="s">
        <v>73</v>
      </c>
      <c r="J201" s="56"/>
      <c r="K201" s="18"/>
      <c r="L201" s="56" t="s">
        <v>74</v>
      </c>
      <c r="M201" s="56"/>
      <c r="N201" s="18"/>
      <c r="O201" s="56" t="s">
        <v>75</v>
      </c>
      <c r="P201" s="56"/>
      <c r="Q201" s="387" t="s">
        <v>54</v>
      </c>
      <c r="R201" s="388"/>
      <c r="S201" s="18"/>
      <c r="T201" s="56" t="s">
        <v>48</v>
      </c>
      <c r="U201" s="56"/>
      <c r="V201" s="18"/>
      <c r="W201" s="56" t="s">
        <v>76</v>
      </c>
      <c r="X201" s="56"/>
      <c r="Y201" s="18"/>
      <c r="Z201" s="56" t="s">
        <v>70</v>
      </c>
      <c r="AA201" s="56"/>
      <c r="AB201" s="18"/>
      <c r="AC201" s="56" t="s">
        <v>65</v>
      </c>
      <c r="AD201" s="56"/>
      <c r="AE201" s="18"/>
      <c r="AF201" s="56" t="s">
        <v>68</v>
      </c>
      <c r="AG201" s="56"/>
      <c r="AH201" s="389" t="s">
        <v>54</v>
      </c>
      <c r="AI201" s="386"/>
    </row>
    <row r="202" spans="1:41" ht="15.95" customHeight="1" x14ac:dyDescent="0.4">
      <c r="A202" s="7"/>
      <c r="B202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388"/>
      <c r="R202" s="38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9"/>
      <c r="AF202" s="19"/>
      <c r="AG202" s="18"/>
      <c r="AH202" s="385"/>
      <c r="AI202" s="386"/>
    </row>
    <row r="203" spans="1:41" ht="15.95" customHeight="1" x14ac:dyDescent="0.4">
      <c r="A203" s="7"/>
      <c r="B203"/>
      <c r="C203" s="18" t="s">
        <v>41</v>
      </c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61"/>
      <c r="R203" s="61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I203" s="7"/>
    </row>
    <row r="204" spans="1:41" ht="15.95" customHeight="1" x14ac:dyDescent="0.4">
      <c r="A204" s="7"/>
      <c r="B204"/>
      <c r="C204" s="18"/>
      <c r="D204" s="56" t="s">
        <v>43</v>
      </c>
      <c r="E204" s="56"/>
      <c r="F204" s="56"/>
      <c r="G204" s="56" t="s">
        <v>44</v>
      </c>
      <c r="H204" s="56"/>
      <c r="I204" s="56"/>
      <c r="J204" s="56" t="s">
        <v>44</v>
      </c>
      <c r="K204" s="56"/>
      <c r="L204" s="56"/>
      <c r="M204" s="56" t="s">
        <v>43</v>
      </c>
      <c r="N204" s="56"/>
      <c r="O204" s="56"/>
      <c r="P204" s="18"/>
      <c r="Q204" s="61"/>
      <c r="R204" s="61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I204" s="7"/>
    </row>
    <row r="205" spans="1:41" ht="15.95" customHeight="1" x14ac:dyDescent="0.4">
      <c r="A205" s="7"/>
      <c r="B205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61"/>
      <c r="R205" s="61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I205" s="7"/>
    </row>
    <row r="206" spans="1:41" ht="15.95" customHeight="1" x14ac:dyDescent="0.4">
      <c r="A206" s="7"/>
      <c r="B206"/>
      <c r="C206" s="57"/>
      <c r="D206" s="58"/>
      <c r="E206" s="59"/>
      <c r="F206" s="57"/>
      <c r="G206" s="58"/>
      <c r="H206" s="18"/>
      <c r="I206" s="57"/>
      <c r="J206" s="58"/>
      <c r="K206" s="18"/>
      <c r="L206" s="57"/>
      <c r="M206" s="58"/>
      <c r="N206" s="18"/>
      <c r="O206" s="57"/>
      <c r="P206" s="58"/>
      <c r="Q206" s="61"/>
      <c r="R206" s="61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I206" s="7"/>
    </row>
    <row r="207" spans="1:41" ht="15.95" customHeight="1" x14ac:dyDescent="0.4">
      <c r="A207" s="7"/>
      <c r="B207"/>
      <c r="C207" s="376" t="s">
        <v>37</v>
      </c>
      <c r="D207" s="377"/>
      <c r="E207" s="60"/>
      <c r="F207" s="376" t="s">
        <v>77</v>
      </c>
      <c r="G207" s="377"/>
      <c r="H207" s="60"/>
      <c r="I207" s="376" t="s">
        <v>78</v>
      </c>
      <c r="J207" s="377"/>
      <c r="K207" s="18"/>
      <c r="L207" s="376" t="s">
        <v>79</v>
      </c>
      <c r="M207" s="377"/>
      <c r="N207" s="60"/>
      <c r="O207" s="376" t="s">
        <v>77</v>
      </c>
      <c r="P207" s="377"/>
      <c r="Q207" s="384" t="s">
        <v>36</v>
      </c>
      <c r="R207" s="385"/>
      <c r="S207" s="18"/>
      <c r="T207" s="18"/>
      <c r="U207" s="18"/>
      <c r="V207" s="18"/>
      <c r="W207" s="147" t="s">
        <v>89</v>
      </c>
      <c r="X207" s="147"/>
      <c r="Y207" s="147"/>
      <c r="Z207" s="147"/>
      <c r="AA207" s="147"/>
      <c r="AB207" s="147"/>
      <c r="AC207" s="147"/>
      <c r="AD207" s="147"/>
      <c r="AE207" s="18"/>
      <c r="AF207" s="18"/>
      <c r="AG207" s="18"/>
      <c r="AI207" s="7"/>
    </row>
    <row r="208" spans="1:41" ht="15.95" customHeight="1" x14ac:dyDescent="0.4">
      <c r="A208" s="7"/>
      <c r="C208" s="378"/>
      <c r="D208" s="379"/>
      <c r="E208" s="18"/>
      <c r="F208" s="378"/>
      <c r="G208" s="379"/>
      <c r="H208" s="60"/>
      <c r="I208" s="378"/>
      <c r="J208" s="379"/>
      <c r="K208" s="18"/>
      <c r="L208" s="378"/>
      <c r="M208" s="379"/>
      <c r="N208" s="60"/>
      <c r="O208" s="378"/>
      <c r="P208" s="379"/>
      <c r="Q208" s="384"/>
      <c r="R208" s="385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I208" s="7"/>
    </row>
    <row r="209" spans="1:35" ht="15.95" customHeight="1" x14ac:dyDescent="0.4">
      <c r="A209" s="7"/>
      <c r="B209"/>
      <c r="C209" s="56" t="s">
        <v>47</v>
      </c>
      <c r="D209" s="56"/>
      <c r="E209" s="18"/>
      <c r="F209" s="56" t="s">
        <v>72</v>
      </c>
      <c r="G209" s="56"/>
      <c r="H209" s="18"/>
      <c r="I209" s="56" t="s">
        <v>73</v>
      </c>
      <c r="J209" s="56"/>
      <c r="K209" s="18"/>
      <c r="L209" s="56" t="s">
        <v>74</v>
      </c>
      <c r="M209" s="56"/>
      <c r="N209" s="18"/>
      <c r="O209" s="56" t="s">
        <v>75</v>
      </c>
      <c r="P209" s="56"/>
      <c r="Q209" s="387" t="s">
        <v>54</v>
      </c>
      <c r="R209" s="38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I209" s="7"/>
    </row>
    <row r="210" spans="1:35" ht="15.95" customHeight="1" x14ac:dyDescent="0.4">
      <c r="A210" s="7"/>
      <c r="B210"/>
      <c r="C210" s="56"/>
      <c r="D210" s="56"/>
      <c r="E210" s="18"/>
      <c r="F210" s="56"/>
      <c r="G210" s="56"/>
      <c r="H210" s="18"/>
      <c r="I210" s="56"/>
      <c r="J210" s="56"/>
      <c r="K210" s="18"/>
      <c r="L210" s="56"/>
      <c r="M210" s="56"/>
      <c r="N210" s="18"/>
      <c r="O210" s="56"/>
      <c r="P210" s="56"/>
      <c r="Q210" s="388"/>
      <c r="R210" s="38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I210" s="7"/>
    </row>
    <row r="211" spans="1:35" ht="6" customHeight="1" x14ac:dyDescent="0.4">
      <c r="A211" s="7"/>
      <c r="B211" s="53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13"/>
    </row>
    <row r="212" spans="1:35" ht="8.4499999999999993" customHeight="1" x14ac:dyDescent="0.4">
      <c r="A212" s="23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Z212" s="1"/>
    </row>
    <row r="213" spans="1:35" ht="18.600000000000001" customHeight="1" x14ac:dyDescent="0.4">
      <c r="B213" s="26" t="s">
        <v>50</v>
      </c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Z213" s="1"/>
    </row>
    <row r="214" spans="1:35" ht="18.600000000000001" customHeight="1" x14ac:dyDescent="0.4">
      <c r="B214" s="373">
        <v>1</v>
      </c>
      <c r="C214" s="375"/>
      <c r="D214" s="99" t="s">
        <v>51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17"/>
      <c r="AH214" s="128" t="s">
        <v>6</v>
      </c>
      <c r="AI214" s="17" t="s">
        <v>7</v>
      </c>
    </row>
    <row r="215" spans="1:35" ht="18.600000000000001" customHeight="1" x14ac:dyDescent="0.4">
      <c r="B215" s="380">
        <v>2</v>
      </c>
      <c r="C215" s="390"/>
      <c r="D215" s="23" t="s">
        <v>94</v>
      </c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/>
      <c r="AI215" s="137"/>
    </row>
    <row r="216" spans="1:35" ht="18.600000000000001" customHeight="1" x14ac:dyDescent="0.4">
      <c r="B216" s="391"/>
      <c r="C216" s="392"/>
      <c r="D216" s="24" t="s">
        <v>93</v>
      </c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/>
      <c r="AI216" s="11"/>
    </row>
    <row r="217" spans="1:35" ht="17.45" customHeight="1" x14ac:dyDescent="0.4">
      <c r="A217" s="7"/>
      <c r="B217" s="391"/>
      <c r="C217" s="393"/>
      <c r="D217" s="102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/>
      <c r="AI217" s="11"/>
    </row>
    <row r="218" spans="1:35" ht="17.45" customHeight="1" x14ac:dyDescent="0.4">
      <c r="A218" s="7"/>
      <c r="B218" s="391"/>
      <c r="C218" s="392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Z218" s="1"/>
      <c r="AG218" s="23"/>
      <c r="AH218"/>
      <c r="AI218" s="11"/>
    </row>
    <row r="219" spans="1:35" ht="17.45" customHeight="1" x14ac:dyDescent="0.4">
      <c r="A219" s="7"/>
      <c r="B219" s="391"/>
      <c r="C219" s="392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Z219" s="1"/>
      <c r="AG219" s="23"/>
      <c r="AH219"/>
      <c r="AI219" s="11"/>
    </row>
    <row r="220" spans="1:35" ht="17.45" customHeight="1" x14ac:dyDescent="0.4">
      <c r="A220" s="7"/>
      <c r="B220" s="391"/>
      <c r="C220" s="392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AA220"/>
      <c r="AB220"/>
      <c r="AC220"/>
      <c r="AD220"/>
      <c r="AG220" s="23"/>
      <c r="AH220"/>
      <c r="AI220" s="11"/>
    </row>
    <row r="221" spans="1:35" ht="17.45" customHeight="1" x14ac:dyDescent="0.4">
      <c r="A221" s="7"/>
      <c r="B221" s="391"/>
      <c r="C221" s="392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AA221"/>
      <c r="AB221"/>
      <c r="AC221"/>
      <c r="AD221"/>
      <c r="AG221" s="23"/>
      <c r="AH221"/>
      <c r="AI221" s="11"/>
    </row>
    <row r="222" spans="1:35" ht="17.45" customHeight="1" x14ac:dyDescent="0.4">
      <c r="A222" s="7"/>
      <c r="B222" s="391"/>
      <c r="C222" s="39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AA222"/>
      <c r="AB222"/>
      <c r="AC222"/>
      <c r="AD222"/>
      <c r="AG222" s="23"/>
      <c r="AH222"/>
      <c r="AI222" s="11"/>
    </row>
    <row r="223" spans="1:35" ht="17.45" customHeight="1" x14ac:dyDescent="0.4">
      <c r="A223" s="7"/>
      <c r="B223" s="391"/>
      <c r="C223" s="392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AA223"/>
      <c r="AB223"/>
      <c r="AC223"/>
      <c r="AD223"/>
      <c r="AG223" s="23"/>
      <c r="AH223"/>
      <c r="AI223" s="11"/>
    </row>
    <row r="224" spans="1:35" ht="17.45" customHeight="1" x14ac:dyDescent="0.4">
      <c r="A224" s="7"/>
      <c r="B224" s="391"/>
      <c r="C224" s="392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AA224"/>
      <c r="AB224"/>
      <c r="AC224"/>
      <c r="AD224"/>
      <c r="AG224" s="23"/>
      <c r="AH224"/>
      <c r="AI224" s="11"/>
    </row>
    <row r="225" spans="1:37" ht="17.45" customHeight="1" x14ac:dyDescent="0.4">
      <c r="A225" s="7"/>
      <c r="B225" s="391"/>
      <c r="C225" s="392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AA225"/>
      <c r="AB225"/>
      <c r="AC225"/>
      <c r="AD225"/>
      <c r="AG225" s="23"/>
      <c r="AH225"/>
      <c r="AI225" s="11"/>
    </row>
    <row r="226" spans="1:37" ht="17.45" customHeight="1" x14ac:dyDescent="0.4">
      <c r="A226" s="7"/>
      <c r="B226" s="391"/>
      <c r="C226" s="392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AA226"/>
      <c r="AB226"/>
      <c r="AC226"/>
      <c r="AD226"/>
      <c r="AG226" s="23"/>
      <c r="AH226"/>
      <c r="AI226" s="11"/>
    </row>
    <row r="227" spans="1:37" ht="17.45" customHeight="1" x14ac:dyDescent="0.4">
      <c r="A227" s="7"/>
      <c r="B227" s="391"/>
      <c r="C227" s="392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AA227"/>
      <c r="AB227"/>
      <c r="AC227"/>
      <c r="AD227"/>
      <c r="AG227" s="23"/>
      <c r="AH227"/>
      <c r="AI227" s="138"/>
    </row>
    <row r="228" spans="1:37" ht="18" customHeight="1" x14ac:dyDescent="0.4">
      <c r="A228" s="7"/>
      <c r="B228" s="373">
        <v>4</v>
      </c>
      <c r="C228" s="375"/>
      <c r="D228" s="99" t="s">
        <v>90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96"/>
      <c r="AF228" s="96"/>
      <c r="AG228" s="17"/>
      <c r="AH228" s="128" t="s">
        <v>6</v>
      </c>
      <c r="AI228" s="17" t="s">
        <v>7</v>
      </c>
    </row>
    <row r="229" spans="1:37" ht="9.6" customHeight="1" x14ac:dyDescent="0.4">
      <c r="A229" s="23"/>
      <c r="B229" s="131"/>
      <c r="C229" s="131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131"/>
      <c r="AI229" s="23"/>
    </row>
    <row r="230" spans="1:37" ht="9.6" customHeight="1" x14ac:dyDescent="0.4">
      <c r="A230" s="23"/>
      <c r="B230" s="144"/>
      <c r="C230" s="14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144"/>
      <c r="AI230" s="23"/>
    </row>
    <row r="231" spans="1:37" ht="18" customHeight="1" x14ac:dyDescent="0.4">
      <c r="A231" s="23"/>
      <c r="B231" s="136" t="s">
        <v>81</v>
      </c>
      <c r="C231" s="127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6"/>
      <c r="AF231" s="6"/>
      <c r="AG231" s="6"/>
      <c r="AH231" s="127"/>
      <c r="AI231" s="6"/>
      <c r="AJ231" s="23"/>
      <c r="AK231" s="23"/>
    </row>
    <row r="232" spans="1:37" ht="18" customHeight="1" x14ac:dyDescent="0.4">
      <c r="A232" s="23"/>
      <c r="B232" s="129"/>
      <c r="C232" s="1" t="s">
        <v>82</v>
      </c>
      <c r="D232"/>
      <c r="E232"/>
      <c r="F232" s="1" t="s">
        <v>84</v>
      </c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131"/>
      <c r="AI232" s="7"/>
    </row>
    <row r="233" spans="1:37" ht="18" customHeight="1" x14ac:dyDescent="0.4">
      <c r="A233" s="23"/>
      <c r="B233" s="129"/>
      <c r="C233" s="103"/>
      <c r="D233"/>
      <c r="E233"/>
      <c r="F233" t="s">
        <v>85</v>
      </c>
      <c r="K233" s="1" t="s">
        <v>86</v>
      </c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131"/>
      <c r="AI233" s="7"/>
    </row>
    <row r="234" spans="1:37" ht="18" customHeight="1" x14ac:dyDescent="0.4">
      <c r="A234" s="23"/>
      <c r="B234" s="129"/>
      <c r="E234"/>
      <c r="F234" t="s">
        <v>87</v>
      </c>
      <c r="K234" s="1" t="s">
        <v>86</v>
      </c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131"/>
      <c r="AI234" s="7"/>
    </row>
    <row r="235" spans="1:37" ht="18" customHeight="1" x14ac:dyDescent="0.4">
      <c r="A235" s="23"/>
      <c r="B235" s="143"/>
      <c r="E235"/>
      <c r="F235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144"/>
      <c r="AI235" s="7"/>
    </row>
    <row r="236" spans="1:37" ht="18" customHeight="1" x14ac:dyDescent="0.4">
      <c r="A236" s="23"/>
      <c r="B236" s="129"/>
      <c r="C236" s="131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131"/>
      <c r="AI236" s="7"/>
    </row>
    <row r="237" spans="1:37" ht="18" customHeight="1" x14ac:dyDescent="0.4">
      <c r="A237" s="23"/>
      <c r="B237" s="132"/>
      <c r="C237" s="12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6"/>
      <c r="AF237" s="6"/>
      <c r="AG237" s="6"/>
      <c r="AH237" s="127"/>
      <c r="AI237" s="13"/>
    </row>
    <row r="238" spans="1:37" ht="9.6" customHeight="1" x14ac:dyDescent="0.4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AA238"/>
      <c r="AB238"/>
      <c r="AC238"/>
      <c r="AD238"/>
    </row>
  </sheetData>
  <mergeCells count="145">
    <mergeCell ref="Q209:R210"/>
    <mergeCell ref="B214:C214"/>
    <mergeCell ref="B215:C227"/>
    <mergeCell ref="B228:C228"/>
    <mergeCell ref="AC199:AD200"/>
    <mergeCell ref="AF199:AG200"/>
    <mergeCell ref="AH199:AI200"/>
    <mergeCell ref="AH201:AI202"/>
    <mergeCell ref="C207:D208"/>
    <mergeCell ref="F207:G208"/>
    <mergeCell ref="I207:J208"/>
    <mergeCell ref="L207:M208"/>
    <mergeCell ref="O207:P208"/>
    <mergeCell ref="Q207:R208"/>
    <mergeCell ref="Q201:R202"/>
    <mergeCell ref="C199:D200"/>
    <mergeCell ref="F199:G200"/>
    <mergeCell ref="I199:J200"/>
    <mergeCell ref="L199:M200"/>
    <mergeCell ref="O199:P200"/>
    <mergeCell ref="Q199:R200"/>
    <mergeCell ref="T199:U200"/>
    <mergeCell ref="W199:X200"/>
    <mergeCell ref="B179:C179"/>
    <mergeCell ref="B180:C180"/>
    <mergeCell ref="B184:C184"/>
    <mergeCell ref="B185:C185"/>
    <mergeCell ref="Z199:AA200"/>
    <mergeCell ref="F191:G192"/>
    <mergeCell ref="I191:J192"/>
    <mergeCell ref="L191:M192"/>
    <mergeCell ref="O191:P192"/>
    <mergeCell ref="Q191:R192"/>
    <mergeCell ref="T191:U192"/>
    <mergeCell ref="W191:X192"/>
    <mergeCell ref="Z191:AA192"/>
    <mergeCell ref="B181:C181"/>
    <mergeCell ref="C128:D129"/>
    <mergeCell ref="F128:G129"/>
    <mergeCell ref="I128:J129"/>
    <mergeCell ref="L128:M129"/>
    <mergeCell ref="O128:P129"/>
    <mergeCell ref="Q128:R129"/>
    <mergeCell ref="B135:C135"/>
    <mergeCell ref="B136:C148"/>
    <mergeCell ref="B178:C178"/>
    <mergeCell ref="B149:C149"/>
    <mergeCell ref="B177:C177"/>
    <mergeCell ref="M161:X162"/>
    <mergeCell ref="Q130:R131"/>
    <mergeCell ref="AC191:AD192"/>
    <mergeCell ref="AH193:AI194"/>
    <mergeCell ref="Q193:R194"/>
    <mergeCell ref="AF191:AG192"/>
    <mergeCell ref="AH191:AI192"/>
    <mergeCell ref="Q122:R123"/>
    <mergeCell ref="AH122:AI123"/>
    <mergeCell ref="AC166:AD166"/>
    <mergeCell ref="AH114:AI115"/>
    <mergeCell ref="AH120:AI121"/>
    <mergeCell ref="AH32:AI33"/>
    <mergeCell ref="Q40:R41"/>
    <mergeCell ref="AH40:AI41"/>
    <mergeCell ref="Q48:R49"/>
    <mergeCell ref="AH34:AI35"/>
    <mergeCell ref="AH42:AI43"/>
    <mergeCell ref="Q34:R35"/>
    <mergeCell ref="Q42:R43"/>
    <mergeCell ref="C191:D192"/>
    <mergeCell ref="AC112:AD113"/>
    <mergeCell ref="B57:C69"/>
    <mergeCell ref="I112:J113"/>
    <mergeCell ref="L112:M113"/>
    <mergeCell ref="C120:D121"/>
    <mergeCell ref="F120:G121"/>
    <mergeCell ref="I120:J121"/>
    <mergeCell ref="L120:M121"/>
    <mergeCell ref="O120:P121"/>
    <mergeCell ref="Q120:R121"/>
    <mergeCell ref="T120:U121"/>
    <mergeCell ref="W120:X121"/>
    <mergeCell ref="Z120:AA121"/>
    <mergeCell ref="AC120:AD121"/>
    <mergeCell ref="B99:C99"/>
    <mergeCell ref="AF112:AG113"/>
    <mergeCell ref="AH112:AI113"/>
    <mergeCell ref="Q50:R51"/>
    <mergeCell ref="M82:X83"/>
    <mergeCell ref="AC87:AD87"/>
    <mergeCell ref="AF120:AG121"/>
    <mergeCell ref="O112:P113"/>
    <mergeCell ref="Q112:R113"/>
    <mergeCell ref="T112:U113"/>
    <mergeCell ref="W112:X113"/>
    <mergeCell ref="Z112:AA113"/>
    <mergeCell ref="Q114:R115"/>
    <mergeCell ref="M2:X3"/>
    <mergeCell ref="W40:X41"/>
    <mergeCell ref="Z40:AA41"/>
    <mergeCell ref="AC40:AD41"/>
    <mergeCell ref="AF40:AG41"/>
    <mergeCell ref="L40:M41"/>
    <mergeCell ref="O40:P41"/>
    <mergeCell ref="T40:U41"/>
    <mergeCell ref="T32:U33"/>
    <mergeCell ref="W32:X33"/>
    <mergeCell ref="Z32:AA33"/>
    <mergeCell ref="AC32:AD33"/>
    <mergeCell ref="AF32:AG33"/>
    <mergeCell ref="AC7:AD7"/>
    <mergeCell ref="O32:P33"/>
    <mergeCell ref="Q32:R33"/>
    <mergeCell ref="O48:P49"/>
    <mergeCell ref="B55:C55"/>
    <mergeCell ref="C48:D49"/>
    <mergeCell ref="F48:G49"/>
    <mergeCell ref="I48:J49"/>
    <mergeCell ref="B70:C70"/>
    <mergeCell ref="C40:D41"/>
    <mergeCell ref="F40:G41"/>
    <mergeCell ref="I40:J41"/>
    <mergeCell ref="B17:C17"/>
    <mergeCell ref="B97:C97"/>
    <mergeCell ref="B176:C176"/>
    <mergeCell ref="B56:C56"/>
    <mergeCell ref="B98:C98"/>
    <mergeCell ref="B101:C101"/>
    <mergeCell ref="B106:C106"/>
    <mergeCell ref="I32:J33"/>
    <mergeCell ref="L32:M33"/>
    <mergeCell ref="B19:C19"/>
    <mergeCell ref="B18:C18"/>
    <mergeCell ref="B20:C20"/>
    <mergeCell ref="B21:C21"/>
    <mergeCell ref="B25:C25"/>
    <mergeCell ref="B26:C26"/>
    <mergeCell ref="L48:M49"/>
    <mergeCell ref="C32:D33"/>
    <mergeCell ref="F32:G33"/>
    <mergeCell ref="B22:C22"/>
    <mergeCell ref="B100:C100"/>
    <mergeCell ref="B105:C105"/>
    <mergeCell ref="C112:D113"/>
    <mergeCell ref="F112:G113"/>
    <mergeCell ref="B102:C102"/>
  </mergeCells>
  <phoneticPr fontId="2"/>
  <pageMargins left="0.43307086614173229" right="0.31496062992125984" top="0.43307086614173229" bottom="0.74803149606299213" header="0.31496062992125984" footer="0.31496062992125984"/>
  <pageSetup paperSize="9" scale="55" fitToHeight="3" orientation="portrait" r:id="rId1"/>
  <headerFooter>
    <oddFooter>&amp;LVer.0.02</oddFooter>
  </headerFooter>
  <rowBreaks count="2" manualBreakCount="2">
    <brk id="80" max="35" man="1"/>
    <brk id="159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8421-89F1-4DA8-9D98-81DDC462BDDF}">
  <sheetPr>
    <pageSetUpPr fitToPage="1"/>
  </sheetPr>
  <dimension ref="B1:AK77"/>
  <sheetViews>
    <sheetView zoomScale="101" zoomScaleNormal="101" zoomScaleSheetLayoutView="101" zoomScalePageLayoutView="60" workbookViewId="0">
      <selection activeCell="C3" sqref="C3"/>
    </sheetView>
  </sheetViews>
  <sheetFormatPr defaultColWidth="8.625" defaultRowHeight="18.75" x14ac:dyDescent="0.4"/>
  <cols>
    <col min="1" max="1" width="1.625" style="1" customWidth="1"/>
    <col min="2" max="2" width="0.875" style="1" customWidth="1"/>
    <col min="3" max="3" width="3.5" style="1" customWidth="1"/>
    <col min="4" max="4" width="3" style="1" customWidth="1"/>
    <col min="5" max="5" width="3.875" style="1" customWidth="1"/>
    <col min="6" max="6" width="5.125" style="1" customWidth="1"/>
    <col min="7" max="7" width="4.625" style="1" customWidth="1"/>
    <col min="8" max="9" width="4.125" style="1" customWidth="1"/>
    <col min="10" max="10" width="6.25" style="1" customWidth="1"/>
    <col min="11" max="11" width="5.75" style="1" customWidth="1"/>
    <col min="12" max="14" width="5.875" style="1" customWidth="1"/>
    <col min="15" max="18" width="5.625" style="1" customWidth="1"/>
    <col min="19" max="19" width="5.375" style="1" customWidth="1"/>
    <col min="20" max="20" width="6.25" style="1" customWidth="1"/>
    <col min="21" max="21" width="4.375" style="1" customWidth="1"/>
    <col min="22" max="22" width="3.125" style="1" customWidth="1"/>
    <col min="23" max="23" width="4.875" style="1" customWidth="1"/>
    <col min="24" max="24" width="5" style="1" customWidth="1"/>
    <col min="25" max="25" width="3.875" style="1" customWidth="1"/>
    <col min="26" max="26" width="3.625" style="1" customWidth="1"/>
    <col min="27" max="27" width="5.625" customWidth="1"/>
    <col min="28" max="28" width="1.5" customWidth="1"/>
    <col min="29" max="29" width="8.625" style="1" customWidth="1"/>
    <col min="30" max="16384" width="8.625" style="1"/>
  </cols>
  <sheetData>
    <row r="1" spans="2:28" ht="11.1" customHeight="1" x14ac:dyDescent="0.4">
      <c r="AB1" s="358"/>
    </row>
    <row r="2" spans="2:28" ht="18" customHeight="1" x14ac:dyDescent="0.4">
      <c r="K2" s="382" t="s">
        <v>154</v>
      </c>
      <c r="L2" s="382"/>
      <c r="M2" s="382"/>
      <c r="N2" s="382"/>
      <c r="O2" s="382"/>
      <c r="P2" s="382"/>
      <c r="Q2" s="382"/>
      <c r="R2" s="382"/>
      <c r="V2" s="2" t="s">
        <v>80</v>
      </c>
      <c r="W2" s="3"/>
      <c r="X2" s="3"/>
      <c r="Y2" s="3"/>
      <c r="Z2" s="3"/>
      <c r="AA2" s="4"/>
    </row>
    <row r="3" spans="2:28" ht="18" customHeight="1" x14ac:dyDescent="0.4">
      <c r="K3" s="382"/>
      <c r="L3" s="382"/>
      <c r="M3" s="382"/>
      <c r="N3" s="382"/>
      <c r="O3" s="382"/>
      <c r="P3" s="382"/>
      <c r="Q3" s="382"/>
      <c r="R3" s="382"/>
      <c r="V3" s="2" t="s">
        <v>0</v>
      </c>
      <c r="W3" s="3"/>
      <c r="X3" s="3"/>
      <c r="Y3" s="3"/>
      <c r="Z3" s="359"/>
      <c r="AA3" s="5"/>
    </row>
    <row r="4" spans="2:28" ht="12" customHeight="1" x14ac:dyDescent="0.4"/>
    <row r="5" spans="2:28" x14ac:dyDescent="0.4">
      <c r="R5" s="6" t="s">
        <v>1</v>
      </c>
      <c r="S5" s="6"/>
      <c r="T5" s="6"/>
      <c r="U5" s="6"/>
      <c r="W5" s="6" t="s">
        <v>2</v>
      </c>
      <c r="X5" s="6"/>
      <c r="Y5" s="6"/>
      <c r="Z5" s="6"/>
      <c r="AA5" s="6"/>
    </row>
    <row r="6" spans="2:28" ht="18" customHeight="1" x14ac:dyDescent="0.4">
      <c r="B6" s="360" t="s">
        <v>155</v>
      </c>
    </row>
    <row r="7" spans="2:28" ht="18" customHeight="1" x14ac:dyDescent="0.4">
      <c r="B7" s="1" t="s">
        <v>156</v>
      </c>
      <c r="K7" s="6"/>
      <c r="AA7" s="4"/>
    </row>
    <row r="8" spans="2:28" ht="18" customHeight="1" x14ac:dyDescent="0.4">
      <c r="B8" s="31"/>
      <c r="C8" s="361" t="s">
        <v>157</v>
      </c>
      <c r="D8" s="96"/>
      <c r="E8" s="96"/>
      <c r="F8" s="96"/>
      <c r="G8" s="96"/>
      <c r="H8" s="17"/>
      <c r="I8" s="96" t="s">
        <v>158</v>
      </c>
      <c r="J8" s="96"/>
      <c r="K8" s="96"/>
      <c r="L8" s="96"/>
      <c r="M8" s="96"/>
      <c r="N8" s="96"/>
      <c r="O8" s="359" t="s">
        <v>159</v>
      </c>
      <c r="P8" s="96" t="s">
        <v>160</v>
      </c>
      <c r="Q8" s="185"/>
      <c r="R8" s="96"/>
      <c r="S8" s="96"/>
      <c r="T8" s="96"/>
      <c r="U8" s="189"/>
      <c r="V8" s="189" t="s">
        <v>161</v>
      </c>
      <c r="W8" s="362"/>
      <c r="X8" s="362"/>
      <c r="Y8" s="96"/>
      <c r="Z8" s="96"/>
      <c r="AA8" s="363"/>
    </row>
    <row r="9" spans="2:28" ht="8.1" customHeight="1" x14ac:dyDescent="0.4">
      <c r="C9" s="103"/>
      <c r="W9" s="8"/>
      <c r="X9" s="8"/>
      <c r="AA9" s="9"/>
    </row>
    <row r="10" spans="2:28" ht="18" customHeight="1" x14ac:dyDescent="0.4">
      <c r="B10" s="1" t="s">
        <v>162</v>
      </c>
    </row>
    <row r="11" spans="2:28" ht="18" customHeight="1" x14ac:dyDescent="0.4">
      <c r="B11" s="380" t="s">
        <v>163</v>
      </c>
      <c r="C11" s="381"/>
      <c r="D11" s="381"/>
      <c r="E11" s="381"/>
      <c r="F11" s="390"/>
      <c r="G11" s="364" t="s">
        <v>164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37"/>
    </row>
    <row r="12" spans="2:28" ht="18" customHeight="1" x14ac:dyDescent="0.4">
      <c r="B12" s="395"/>
      <c r="C12" s="383"/>
      <c r="D12" s="383"/>
      <c r="E12" s="383"/>
      <c r="F12" s="394"/>
      <c r="G12" s="1" t="s">
        <v>165</v>
      </c>
      <c r="AA12" s="11"/>
    </row>
    <row r="13" spans="2:28" ht="18" customHeight="1" x14ac:dyDescent="0.4">
      <c r="B13" s="31"/>
      <c r="C13" s="96" t="s">
        <v>166</v>
      </c>
      <c r="D13" s="96"/>
      <c r="E13" s="96"/>
      <c r="F13" s="17"/>
      <c r="G13" s="96" t="s">
        <v>167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365"/>
    </row>
    <row r="14" spans="2:28" ht="8.1" customHeight="1" x14ac:dyDescent="0.4"/>
    <row r="15" spans="2:28" ht="18" customHeight="1" x14ac:dyDescent="0.4">
      <c r="B15" s="1" t="s">
        <v>168</v>
      </c>
    </row>
    <row r="16" spans="2:28" ht="18.95" customHeight="1" x14ac:dyDescent="0.4">
      <c r="B16" s="31"/>
      <c r="C16" s="96" t="s">
        <v>169</v>
      </c>
      <c r="D16" s="96"/>
      <c r="E16" s="96"/>
      <c r="F16" s="17"/>
      <c r="G16" s="96" t="s">
        <v>170</v>
      </c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 t="s">
        <v>171</v>
      </c>
      <c r="S16" s="96"/>
      <c r="T16" s="96"/>
      <c r="U16" s="96"/>
      <c r="V16" s="185" t="s">
        <v>161</v>
      </c>
      <c r="W16" s="96" t="s">
        <v>172</v>
      </c>
      <c r="X16" s="96"/>
      <c r="Y16" s="96"/>
      <c r="Z16" s="359"/>
      <c r="AA16" s="363" t="s">
        <v>173</v>
      </c>
    </row>
    <row r="17" spans="2:37" ht="18.95" customHeight="1" x14ac:dyDescent="0.4">
      <c r="B17" s="14"/>
      <c r="C17" s="1" t="s">
        <v>174</v>
      </c>
      <c r="F17" s="7"/>
      <c r="G17" s="1" t="s">
        <v>175</v>
      </c>
      <c r="R17" s="96" t="s">
        <v>171</v>
      </c>
      <c r="S17" s="96"/>
      <c r="T17" s="96"/>
      <c r="U17" s="96"/>
      <c r="V17" s="185" t="s">
        <v>161</v>
      </c>
      <c r="W17" s="96" t="s">
        <v>172</v>
      </c>
      <c r="X17" s="96"/>
      <c r="Y17" s="96"/>
      <c r="Z17" s="359"/>
      <c r="AA17" s="363" t="s">
        <v>173</v>
      </c>
    </row>
    <row r="18" spans="2:37" ht="18.95" customHeight="1" x14ac:dyDescent="0.4">
      <c r="B18" s="31"/>
      <c r="C18" s="96" t="s">
        <v>176</v>
      </c>
      <c r="D18" s="96"/>
      <c r="E18" s="96"/>
      <c r="F18" s="17"/>
      <c r="G18" s="96" t="s">
        <v>219</v>
      </c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 t="s">
        <v>220</v>
      </c>
      <c r="X18" s="366"/>
      <c r="Y18" s="96"/>
      <c r="Z18" s="359"/>
      <c r="AA18" s="363" t="s">
        <v>173</v>
      </c>
      <c r="AB18" s="102"/>
    </row>
    <row r="19" spans="2:37" ht="9.6" customHeight="1" x14ac:dyDescent="0.4">
      <c r="G19"/>
      <c r="H19"/>
      <c r="I19"/>
      <c r="J19"/>
      <c r="K19"/>
      <c r="L19"/>
      <c r="M19"/>
      <c r="N19"/>
      <c r="O19"/>
    </row>
    <row r="20" spans="2:37" ht="18" customHeight="1" x14ac:dyDescent="0.4">
      <c r="B20" s="360" t="s">
        <v>177</v>
      </c>
    </row>
    <row r="21" spans="2:37" ht="18" customHeight="1" x14ac:dyDescent="0.4">
      <c r="B21" s="15" t="s">
        <v>178</v>
      </c>
    </row>
    <row r="22" spans="2:37" ht="18" customHeight="1" x14ac:dyDescent="0.4">
      <c r="B22" s="380">
        <v>1</v>
      </c>
      <c r="C22" s="390"/>
      <c r="D22" s="8" t="s">
        <v>179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367"/>
      <c r="Z22" s="381" t="s">
        <v>6</v>
      </c>
      <c r="AA22" s="390" t="s">
        <v>7</v>
      </c>
      <c r="AK22" s="103"/>
    </row>
    <row r="23" spans="2:37" ht="18" customHeight="1" x14ac:dyDescent="0.4">
      <c r="B23" s="395"/>
      <c r="C23" s="394"/>
      <c r="D23" s="6" t="s">
        <v>180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Y23" s="13"/>
      <c r="Z23" s="383"/>
      <c r="AA23" s="394"/>
      <c r="AK23" s="103"/>
    </row>
    <row r="24" spans="2:37" ht="8.1" customHeight="1" x14ac:dyDescent="0.4">
      <c r="C24" s="103"/>
      <c r="X24" s="8"/>
      <c r="AA24" s="103"/>
      <c r="AK24" s="103"/>
    </row>
    <row r="25" spans="2:37" ht="17.45" customHeight="1" x14ac:dyDescent="0.4">
      <c r="B25" s="19" t="s">
        <v>181</v>
      </c>
      <c r="AA25" s="103"/>
    </row>
    <row r="26" spans="2:37" ht="17.45" customHeight="1" x14ac:dyDescent="0.4">
      <c r="B26" s="373">
        <v>2</v>
      </c>
      <c r="C26" s="375"/>
      <c r="D26" s="96" t="s">
        <v>182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8"/>
      <c r="Y26" s="17"/>
      <c r="Z26" s="185" t="s">
        <v>6</v>
      </c>
      <c r="AA26" s="186" t="s">
        <v>7</v>
      </c>
      <c r="AK26" s="103"/>
    </row>
    <row r="27" spans="2:37" ht="17.45" customHeight="1" x14ac:dyDescent="0.4">
      <c r="B27" s="373">
        <v>3</v>
      </c>
      <c r="C27" s="375"/>
      <c r="D27" s="6" t="s">
        <v>183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8"/>
      <c r="Y27" s="13"/>
      <c r="Z27" s="187" t="s">
        <v>6</v>
      </c>
      <c r="AA27" s="368" t="s">
        <v>7</v>
      </c>
    </row>
    <row r="28" spans="2:37" ht="9.6" customHeight="1" x14ac:dyDescent="0.4">
      <c r="C28" s="103"/>
      <c r="X28" s="8"/>
      <c r="AA28" s="103"/>
    </row>
    <row r="29" spans="2:37" ht="18" customHeight="1" x14ac:dyDescent="0.4">
      <c r="B29" s="360" t="s">
        <v>184</v>
      </c>
    </row>
    <row r="30" spans="2:37" ht="18" customHeight="1" x14ac:dyDescent="0.4">
      <c r="B30" s="1" t="s">
        <v>185</v>
      </c>
      <c r="AA30" s="1"/>
    </row>
    <row r="31" spans="2:37" ht="18.95" customHeight="1" x14ac:dyDescent="0.4">
      <c r="B31" s="380">
        <v>1</v>
      </c>
      <c r="C31" s="390"/>
      <c r="D31" s="8" t="s">
        <v>186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367"/>
      <c r="Z31" s="380" t="s">
        <v>6</v>
      </c>
      <c r="AA31" s="390" t="s">
        <v>7</v>
      </c>
    </row>
    <row r="32" spans="2:37" ht="18.95" customHeight="1" x14ac:dyDescent="0.4">
      <c r="B32" s="391"/>
      <c r="C32" s="392"/>
      <c r="D32" s="369" t="s">
        <v>187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13"/>
      <c r="Z32" s="395"/>
      <c r="AA32" s="392"/>
    </row>
    <row r="33" spans="2:28" ht="18.95" customHeight="1" x14ac:dyDescent="0.4">
      <c r="B33" s="380">
        <v>2</v>
      </c>
      <c r="C33" s="390"/>
      <c r="D33" s="1" t="s">
        <v>188</v>
      </c>
      <c r="Y33" s="7"/>
      <c r="Z33" s="380" t="s">
        <v>6</v>
      </c>
      <c r="AA33" s="390" t="s">
        <v>7</v>
      </c>
    </row>
    <row r="34" spans="2:28" ht="18.95" customHeight="1" x14ac:dyDescent="0.4">
      <c r="B34" s="395"/>
      <c r="C34" s="394"/>
      <c r="D34" s="369" t="s">
        <v>189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Y34" s="13"/>
      <c r="Z34" s="395"/>
      <c r="AA34" s="394"/>
    </row>
    <row r="35" spans="2:28" ht="8.4499999999999993" customHeight="1" x14ac:dyDescent="0.4">
      <c r="X35" s="8"/>
    </row>
    <row r="36" spans="2:28" ht="17.45" customHeight="1" x14ac:dyDescent="0.4">
      <c r="B36" s="15" t="s">
        <v>190</v>
      </c>
      <c r="H36" s="1" t="s">
        <v>191</v>
      </c>
      <c r="AA36" s="103"/>
    </row>
    <row r="37" spans="2:28" ht="17.45" customHeight="1" x14ac:dyDescent="0.4">
      <c r="B37" s="373">
        <v>3</v>
      </c>
      <c r="C37" s="375"/>
      <c r="D37" s="96" t="s">
        <v>192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8"/>
      <c r="Y37" s="17"/>
      <c r="Z37" s="185" t="s">
        <v>6</v>
      </c>
      <c r="AA37" s="185" t="s">
        <v>7</v>
      </c>
      <c r="AB37" s="102"/>
    </row>
    <row r="38" spans="2:28" ht="17.45" customHeight="1" x14ac:dyDescent="0.4">
      <c r="B38" s="380">
        <v>4</v>
      </c>
      <c r="C38" s="390"/>
      <c r="D38" s="1" t="s">
        <v>193</v>
      </c>
      <c r="X38" s="8"/>
      <c r="Y38" s="8"/>
      <c r="Z38"/>
      <c r="AB38" s="102"/>
    </row>
    <row r="39" spans="2:28" ht="15.95" customHeight="1" x14ac:dyDescent="0.4">
      <c r="B39" s="391"/>
      <c r="C39" s="392"/>
      <c r="Z39"/>
      <c r="AB39" s="102"/>
    </row>
    <row r="40" spans="2:28" ht="15.95" customHeight="1" x14ac:dyDescent="0.4">
      <c r="B40" s="391"/>
      <c r="C40" s="392"/>
      <c r="Z40"/>
      <c r="AB40" s="102"/>
    </row>
    <row r="41" spans="2:28" ht="15.95" customHeight="1" x14ac:dyDescent="0.4">
      <c r="B41" s="391"/>
      <c r="C41" s="392"/>
      <c r="T41" s="370" t="s">
        <v>194</v>
      </c>
      <c r="Z41"/>
      <c r="AB41" s="102"/>
    </row>
    <row r="42" spans="2:28" ht="15.95" customHeight="1" x14ac:dyDescent="0.4">
      <c r="B42" s="391"/>
      <c r="C42" s="392"/>
      <c r="T42" s="1" t="s">
        <v>195</v>
      </c>
      <c r="Z42"/>
      <c r="AB42" s="102"/>
    </row>
    <row r="43" spans="2:28" ht="15.95" customHeight="1" x14ac:dyDescent="0.4">
      <c r="B43" s="391"/>
      <c r="C43" s="392"/>
      <c r="T43" s="1" t="s">
        <v>196</v>
      </c>
      <c r="Z43"/>
      <c r="AB43" s="102"/>
    </row>
    <row r="44" spans="2:28" ht="15.95" customHeight="1" x14ac:dyDescent="0.4">
      <c r="B44" s="391"/>
      <c r="C44" s="392"/>
      <c r="T44" s="1" t="s">
        <v>197</v>
      </c>
      <c r="Z44"/>
      <c r="AB44" s="102"/>
    </row>
    <row r="45" spans="2:28" ht="15.95" customHeight="1" x14ac:dyDescent="0.4">
      <c r="B45" s="395"/>
      <c r="C45" s="394"/>
      <c r="Y45" s="6"/>
      <c r="Z45"/>
      <c r="AB45" s="102"/>
    </row>
    <row r="46" spans="2:28" ht="17.45" customHeight="1" x14ac:dyDescent="0.4">
      <c r="B46" s="373">
        <v>5</v>
      </c>
      <c r="C46" s="375"/>
      <c r="D46" s="96" t="s">
        <v>198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17"/>
      <c r="Z46" s="184" t="s">
        <v>6</v>
      </c>
      <c r="AA46" s="185" t="s">
        <v>7</v>
      </c>
      <c r="AB46" s="102"/>
    </row>
    <row r="47" spans="2:28" ht="8.1" customHeight="1" x14ac:dyDescent="0.4"/>
    <row r="48" spans="2:28" ht="18" customHeight="1" x14ac:dyDescent="0.4">
      <c r="B48" s="1" t="s">
        <v>199</v>
      </c>
      <c r="K48" s="1" t="s">
        <v>200</v>
      </c>
      <c r="AA48" s="1"/>
    </row>
    <row r="49" spans="2:27" ht="18" customHeight="1" x14ac:dyDescent="0.4">
      <c r="B49" s="380">
        <v>6</v>
      </c>
      <c r="C49" s="390"/>
      <c r="D49" s="96" t="s">
        <v>201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8"/>
      <c r="Y49" s="17"/>
      <c r="Z49" s="184" t="s">
        <v>6</v>
      </c>
      <c r="AA49" s="186" t="s">
        <v>7</v>
      </c>
    </row>
    <row r="50" spans="2:27" ht="18" customHeight="1" x14ac:dyDescent="0.4">
      <c r="B50" s="380">
        <v>7</v>
      </c>
      <c r="C50" s="390"/>
      <c r="D50" s="8" t="s">
        <v>202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367"/>
      <c r="Z50" s="380" t="s">
        <v>6</v>
      </c>
      <c r="AA50" s="390" t="s">
        <v>7</v>
      </c>
    </row>
    <row r="51" spans="2:27" ht="18" customHeight="1" x14ac:dyDescent="0.4">
      <c r="B51" s="391"/>
      <c r="C51" s="392"/>
      <c r="D51" s="14" t="s">
        <v>217</v>
      </c>
      <c r="Y51" s="7"/>
      <c r="Z51" s="391"/>
      <c r="AA51" s="392"/>
    </row>
    <row r="52" spans="2:27" ht="18" customHeight="1" x14ac:dyDescent="0.4">
      <c r="B52" s="395"/>
      <c r="C52" s="394"/>
      <c r="D52" s="6" t="s">
        <v>218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13"/>
      <c r="Z52" s="395"/>
      <c r="AA52" s="394"/>
    </row>
    <row r="53" spans="2:27" ht="18" customHeight="1" x14ac:dyDescent="0.4">
      <c r="B53" s="395">
        <v>8</v>
      </c>
      <c r="C53" s="394"/>
      <c r="D53" s="6" t="s">
        <v>203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Y53" s="13"/>
      <c r="Z53" s="187" t="s">
        <v>6</v>
      </c>
      <c r="AA53" s="368" t="s">
        <v>7</v>
      </c>
    </row>
    <row r="54" spans="2:27" ht="8.1" customHeight="1" x14ac:dyDescent="0.4">
      <c r="X54" s="8"/>
    </row>
    <row r="55" spans="2:27" ht="17.45" customHeight="1" x14ac:dyDescent="0.4">
      <c r="B55" s="360" t="s">
        <v>204</v>
      </c>
    </row>
    <row r="56" spans="2:27" ht="16.5" customHeight="1" x14ac:dyDescent="0.4"/>
    <row r="57" spans="2:27" ht="17.100000000000001" customHeight="1" x14ac:dyDescent="0.4"/>
    <row r="58" spans="2:27" ht="17.100000000000001" customHeight="1" x14ac:dyDescent="0.4"/>
    <row r="59" spans="2:27" ht="17.100000000000001" customHeight="1" x14ac:dyDescent="0.4"/>
    <row r="60" spans="2:27" ht="17.100000000000001" customHeight="1" x14ac:dyDescent="0.4"/>
    <row r="61" spans="2:27" ht="17.100000000000001" customHeight="1" x14ac:dyDescent="0.4"/>
    <row r="62" spans="2:27" ht="17.100000000000001" customHeight="1" x14ac:dyDescent="0.4"/>
    <row r="63" spans="2:27" ht="17.100000000000001" customHeight="1" x14ac:dyDescent="0.4"/>
    <row r="64" spans="2:27" ht="17.100000000000001" customHeight="1" x14ac:dyDescent="0.4"/>
    <row r="65" spans="2:27" ht="17.100000000000001" customHeight="1" x14ac:dyDescent="0.4"/>
    <row r="66" spans="2:27" ht="18" customHeight="1" x14ac:dyDescent="0.4">
      <c r="B66" s="1" t="s">
        <v>205</v>
      </c>
      <c r="C66" s="6"/>
      <c r="D66" s="6"/>
      <c r="E66" s="6"/>
      <c r="F66" s="6"/>
      <c r="G66" s="6"/>
    </row>
    <row r="67" spans="2:27" ht="19.5" customHeight="1" x14ac:dyDescent="0.4">
      <c r="B67" s="364"/>
      <c r="C67" s="1" t="s">
        <v>82</v>
      </c>
      <c r="D67"/>
      <c r="E67"/>
      <c r="F67" s="1" t="s">
        <v>84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137"/>
    </row>
    <row r="68" spans="2:27" ht="18" customHeight="1" x14ac:dyDescent="0.4">
      <c r="B68" s="14"/>
      <c r="C68" s="103"/>
      <c r="D68"/>
      <c r="E68"/>
      <c r="F68" t="s">
        <v>206</v>
      </c>
      <c r="K68" s="1" t="s">
        <v>86</v>
      </c>
      <c r="AA68" s="11"/>
    </row>
    <row r="69" spans="2:27" ht="18" customHeight="1" x14ac:dyDescent="0.4">
      <c r="B69" s="14"/>
      <c r="E69"/>
      <c r="F69" t="s">
        <v>87</v>
      </c>
      <c r="K69" s="1" t="s">
        <v>86</v>
      </c>
      <c r="AA69" s="11"/>
    </row>
    <row r="70" spans="2:27" ht="18" customHeight="1" x14ac:dyDescent="0.4">
      <c r="B70" s="14"/>
      <c r="E70"/>
      <c r="F70" t="s">
        <v>85</v>
      </c>
      <c r="K70" s="1" t="s">
        <v>86</v>
      </c>
      <c r="AA70" s="11"/>
    </row>
    <row r="71" spans="2:27" ht="18" customHeight="1" x14ac:dyDescent="0.4">
      <c r="B71" s="14"/>
      <c r="E71"/>
      <c r="F71"/>
      <c r="AA71" s="11"/>
    </row>
    <row r="72" spans="2:27" ht="18" customHeight="1" x14ac:dyDescent="0.4">
      <c r="B72" s="369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138"/>
    </row>
    <row r="73" spans="2:27" ht="7.5" customHeight="1" x14ac:dyDescent="0.4"/>
    <row r="74" spans="2:27" ht="21" customHeight="1" x14ac:dyDescent="0.4"/>
    <row r="75" spans="2:27" ht="21" customHeight="1" x14ac:dyDescent="0.4"/>
    <row r="76" spans="2:27" ht="21" customHeight="1" x14ac:dyDescent="0.4"/>
    <row r="77" spans="2:27" ht="21" customHeight="1" x14ac:dyDescent="0.4"/>
  </sheetData>
  <mergeCells count="21">
    <mergeCell ref="B26:C26"/>
    <mergeCell ref="K2:R3"/>
    <mergeCell ref="B11:F12"/>
    <mergeCell ref="B22:C23"/>
    <mergeCell ref="Z22:Z23"/>
    <mergeCell ref="AA22:AA23"/>
    <mergeCell ref="B27:C27"/>
    <mergeCell ref="B31:C32"/>
    <mergeCell ref="Z31:Z32"/>
    <mergeCell ref="AA31:AA32"/>
    <mergeCell ref="B33:C34"/>
    <mergeCell ref="Z33:Z34"/>
    <mergeCell ref="AA33:AA34"/>
    <mergeCell ref="AA50:AA52"/>
    <mergeCell ref="B53:C53"/>
    <mergeCell ref="B37:C37"/>
    <mergeCell ref="B38:C45"/>
    <mergeCell ref="B46:C46"/>
    <mergeCell ref="B49:C49"/>
    <mergeCell ref="B50:C52"/>
    <mergeCell ref="Z50:Z52"/>
  </mergeCells>
  <phoneticPr fontId="2"/>
  <pageMargins left="0.62992125984251968" right="0.27559055118110237" top="0.47244094488188981" bottom="0.43307086614173229" header="0.31496062992125984" footer="0.27559055118110237"/>
  <pageSetup paperSize="9" scale="66" orientation="portrait" r:id="rId1"/>
  <headerFooter>
    <oddFooter>&amp;LVer. 0.02</oddFooter>
  </headerFooter>
  <colBreaks count="1" manualBreakCount="1">
    <brk id="2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9C3-D571-46EE-9648-6B70BED0B470}">
  <sheetPr>
    <pageSetUpPr fitToPage="1"/>
  </sheetPr>
  <dimension ref="B2:AB103"/>
  <sheetViews>
    <sheetView zoomScale="70" zoomScaleNormal="70" zoomScalePageLayoutView="55" workbookViewId="0">
      <selection activeCell="E4" sqref="E4"/>
    </sheetView>
  </sheetViews>
  <sheetFormatPr defaultRowHeight="18.75" x14ac:dyDescent="0.4"/>
  <cols>
    <col min="1" max="1" width="4" customWidth="1"/>
    <col min="2" max="2" width="5.125" customWidth="1"/>
    <col min="3" max="15" width="7.5" customWidth="1"/>
    <col min="16" max="16" width="5.875" customWidth="1"/>
    <col min="17" max="28" width="7.5" customWidth="1"/>
    <col min="29" max="38" width="8.625" customWidth="1"/>
  </cols>
  <sheetData>
    <row r="2" spans="2:28" ht="18" customHeight="1" x14ac:dyDescent="0.4">
      <c r="L2" s="396" t="s">
        <v>98</v>
      </c>
      <c r="M2" s="396"/>
      <c r="N2" s="396"/>
      <c r="O2" s="396"/>
      <c r="P2" s="396"/>
      <c r="Q2" s="396"/>
      <c r="R2" s="396"/>
      <c r="Y2" s="188" t="s">
        <v>99</v>
      </c>
      <c r="Z2" s="4"/>
      <c r="AA2" s="4"/>
      <c r="AB2" s="4"/>
    </row>
    <row r="3" spans="2:28" ht="18" customHeight="1" x14ac:dyDescent="0.4">
      <c r="L3" s="396"/>
      <c r="M3" s="396"/>
      <c r="N3" s="396"/>
      <c r="O3" s="396"/>
      <c r="P3" s="396"/>
      <c r="Q3" s="396"/>
      <c r="R3" s="396"/>
      <c r="Y3" s="189" t="s">
        <v>100</v>
      </c>
      <c r="Z3" s="5"/>
      <c r="AA3" s="5"/>
      <c r="AB3" s="5"/>
    </row>
    <row r="5" spans="2:28" x14ac:dyDescent="0.4">
      <c r="T5" s="4" t="s">
        <v>1</v>
      </c>
      <c r="U5" s="4"/>
      <c r="V5" s="4"/>
      <c r="W5" s="4"/>
      <c r="Y5" s="4" t="s">
        <v>2</v>
      </c>
      <c r="Z5" s="4"/>
      <c r="AA5" s="4"/>
      <c r="AB5" s="4"/>
    </row>
    <row r="7" spans="2:28" x14ac:dyDescent="0.4">
      <c r="B7" s="18" t="s">
        <v>101</v>
      </c>
    </row>
    <row r="8" spans="2:28" ht="8.1" customHeight="1" x14ac:dyDescent="0.4">
      <c r="B8" s="18"/>
    </row>
    <row r="9" spans="2:28" x14ac:dyDescent="0.4">
      <c r="B9" t="s">
        <v>102</v>
      </c>
      <c r="P9" t="s">
        <v>103</v>
      </c>
    </row>
    <row r="10" spans="2:28" ht="19.5" thickBot="1" x14ac:dyDescent="0.45">
      <c r="B10" s="190"/>
      <c r="C10" s="191">
        <v>1</v>
      </c>
      <c r="D10" s="192">
        <v>2</v>
      </c>
      <c r="E10" s="192">
        <v>3</v>
      </c>
      <c r="F10" s="192">
        <v>4</v>
      </c>
      <c r="G10" s="192">
        <v>5</v>
      </c>
      <c r="H10" s="192">
        <v>6</v>
      </c>
      <c r="I10" s="192">
        <v>7</v>
      </c>
      <c r="J10" s="192">
        <v>8</v>
      </c>
      <c r="K10" s="192">
        <v>9</v>
      </c>
      <c r="L10" s="192">
        <v>10</v>
      </c>
      <c r="M10" s="192">
        <v>11</v>
      </c>
      <c r="N10" s="193">
        <v>12</v>
      </c>
      <c r="P10" s="194"/>
      <c r="Q10" s="195">
        <v>1</v>
      </c>
      <c r="R10" s="196">
        <v>2</v>
      </c>
      <c r="S10" s="196">
        <v>3</v>
      </c>
      <c r="T10" s="196">
        <v>4</v>
      </c>
      <c r="U10" s="196">
        <v>5</v>
      </c>
      <c r="V10" s="197">
        <v>6</v>
      </c>
      <c r="W10" s="197">
        <v>7</v>
      </c>
      <c r="X10" s="196">
        <v>8</v>
      </c>
      <c r="Y10" s="196">
        <v>9</v>
      </c>
      <c r="Z10" s="196">
        <v>10</v>
      </c>
      <c r="AA10" s="196">
        <v>11</v>
      </c>
      <c r="AB10" s="198">
        <v>12</v>
      </c>
    </row>
    <row r="11" spans="2:28" ht="19.5" thickBot="1" x14ac:dyDescent="0.45">
      <c r="B11" s="199" t="s">
        <v>104</v>
      </c>
      <c r="C11" s="200">
        <v>1000</v>
      </c>
      <c r="D11" s="201" t="s">
        <v>105</v>
      </c>
      <c r="E11" s="202"/>
      <c r="F11" s="202"/>
      <c r="G11" s="202"/>
      <c r="H11" s="200">
        <v>300</v>
      </c>
      <c r="I11" s="201" t="s">
        <v>105</v>
      </c>
      <c r="J11" s="203"/>
      <c r="K11" s="203"/>
      <c r="L11" s="202"/>
      <c r="M11" s="203"/>
      <c r="N11" s="204"/>
      <c r="O11" s="1"/>
      <c r="P11" s="205" t="s">
        <v>104</v>
      </c>
      <c r="Q11" s="206">
        <v>508331.00000000006</v>
      </c>
      <c r="R11" s="207">
        <v>517710.99999999994</v>
      </c>
      <c r="S11" s="208">
        <v>1879</v>
      </c>
      <c r="T11" s="209">
        <v>363</v>
      </c>
      <c r="U11" s="209">
        <v>671</v>
      </c>
      <c r="V11" s="206">
        <v>161554</v>
      </c>
      <c r="W11" s="207">
        <v>168504</v>
      </c>
      <c r="X11" s="209">
        <v>647</v>
      </c>
      <c r="Y11" s="209">
        <v>113.99999999999999</v>
      </c>
      <c r="Z11" s="208">
        <v>40</v>
      </c>
      <c r="AA11" s="209">
        <v>33</v>
      </c>
      <c r="AB11" s="210">
        <v>22</v>
      </c>
    </row>
    <row r="12" spans="2:28" x14ac:dyDescent="0.4">
      <c r="B12" s="211" t="s">
        <v>106</v>
      </c>
      <c r="C12" s="212"/>
      <c r="D12" s="203"/>
      <c r="E12" s="213"/>
      <c r="F12" s="213"/>
      <c r="G12" s="213"/>
      <c r="H12" s="203"/>
      <c r="I12" s="203"/>
      <c r="J12" s="213"/>
      <c r="K12" s="213"/>
      <c r="L12" s="213"/>
      <c r="M12" s="213"/>
      <c r="N12" s="214"/>
      <c r="O12" s="1"/>
      <c r="P12" s="215" t="s">
        <v>106</v>
      </c>
      <c r="Q12" s="216">
        <v>2108</v>
      </c>
      <c r="R12" s="217">
        <v>1962</v>
      </c>
      <c r="S12" s="218">
        <v>552</v>
      </c>
      <c r="T12" s="219">
        <v>256</v>
      </c>
      <c r="U12" s="218">
        <v>348</v>
      </c>
      <c r="V12" s="209">
        <v>714</v>
      </c>
      <c r="W12" s="209">
        <v>674</v>
      </c>
      <c r="X12" s="218">
        <v>208</v>
      </c>
      <c r="Y12" s="220">
        <v>93</v>
      </c>
      <c r="Z12" s="220">
        <v>38</v>
      </c>
      <c r="AA12" s="219">
        <v>31</v>
      </c>
      <c r="AB12" s="221">
        <v>26</v>
      </c>
    </row>
    <row r="13" spans="2:28" ht="19.5" thickBot="1" x14ac:dyDescent="0.45">
      <c r="B13" s="211" t="s">
        <v>107</v>
      </c>
      <c r="C13" s="222"/>
      <c r="D13" s="213"/>
      <c r="E13" s="213"/>
      <c r="F13" s="213"/>
      <c r="G13" s="203"/>
      <c r="H13" s="213"/>
      <c r="I13" s="213"/>
      <c r="J13" s="213"/>
      <c r="K13" s="213"/>
      <c r="L13" s="213"/>
      <c r="M13" s="213"/>
      <c r="N13" s="214"/>
      <c r="O13" s="1"/>
      <c r="P13" s="215" t="s">
        <v>107</v>
      </c>
      <c r="Q13" s="223">
        <v>558</v>
      </c>
      <c r="R13" s="224">
        <v>546</v>
      </c>
      <c r="S13" s="218">
        <v>318</v>
      </c>
      <c r="T13" s="219">
        <v>219</v>
      </c>
      <c r="U13" s="218">
        <v>199</v>
      </c>
      <c r="V13" s="224">
        <v>236</v>
      </c>
      <c r="W13" s="224">
        <v>200.99999999999997</v>
      </c>
      <c r="X13" s="218">
        <v>98</v>
      </c>
      <c r="Y13" s="220">
        <v>79</v>
      </c>
      <c r="Z13" s="220">
        <v>48</v>
      </c>
      <c r="AA13" s="219">
        <v>36</v>
      </c>
      <c r="AB13" s="221">
        <v>25</v>
      </c>
    </row>
    <row r="14" spans="2:28" ht="19.5" thickBot="1" x14ac:dyDescent="0.45">
      <c r="B14" s="211" t="s">
        <v>108</v>
      </c>
      <c r="C14" s="200">
        <v>100</v>
      </c>
      <c r="D14" s="201" t="s">
        <v>105</v>
      </c>
      <c r="E14" s="213"/>
      <c r="F14" s="213"/>
      <c r="G14" s="203"/>
      <c r="H14" s="200">
        <v>30</v>
      </c>
      <c r="I14" s="201" t="s">
        <v>105</v>
      </c>
      <c r="J14" s="213"/>
      <c r="K14" s="225" t="s">
        <v>109</v>
      </c>
      <c r="L14" s="213"/>
      <c r="M14" s="213"/>
      <c r="N14" s="214"/>
      <c r="O14" s="1"/>
      <c r="P14" s="215" t="s">
        <v>108</v>
      </c>
      <c r="Q14" s="206">
        <v>55615</v>
      </c>
      <c r="R14" s="207">
        <v>59009</v>
      </c>
      <c r="S14" s="219">
        <v>349</v>
      </c>
      <c r="T14" s="219">
        <v>149</v>
      </c>
      <c r="U14" s="218">
        <v>163</v>
      </c>
      <c r="V14" s="206">
        <v>19447</v>
      </c>
      <c r="W14" s="207">
        <v>19027</v>
      </c>
      <c r="X14" s="218">
        <v>140</v>
      </c>
      <c r="Y14" s="218">
        <v>52</v>
      </c>
      <c r="Z14" s="209">
        <v>39</v>
      </c>
      <c r="AA14" s="218">
        <v>20</v>
      </c>
      <c r="AB14" s="221">
        <v>13</v>
      </c>
    </row>
    <row r="15" spans="2:28" ht="19.5" thickBot="1" x14ac:dyDescent="0.45">
      <c r="B15" s="211" t="s">
        <v>110</v>
      </c>
      <c r="C15" s="212"/>
      <c r="D15" s="203"/>
      <c r="E15" s="213"/>
      <c r="F15" s="213"/>
      <c r="G15" s="213"/>
      <c r="H15" s="203"/>
      <c r="I15" s="203"/>
      <c r="J15" s="213"/>
      <c r="K15" s="225" t="s">
        <v>111</v>
      </c>
      <c r="L15" s="213"/>
      <c r="M15" s="213"/>
      <c r="N15" s="214"/>
      <c r="O15" s="1"/>
      <c r="P15" s="215" t="s">
        <v>110</v>
      </c>
      <c r="Q15" s="216">
        <v>344</v>
      </c>
      <c r="R15" s="209">
        <v>336</v>
      </c>
      <c r="S15" s="218">
        <v>143</v>
      </c>
      <c r="T15" s="219">
        <v>95</v>
      </c>
      <c r="U15" s="218">
        <v>93</v>
      </c>
      <c r="V15" s="209">
        <v>147</v>
      </c>
      <c r="W15" s="209">
        <v>128</v>
      </c>
      <c r="X15" s="218">
        <v>61</v>
      </c>
      <c r="Y15" s="218">
        <v>46</v>
      </c>
      <c r="Z15" s="218">
        <v>38</v>
      </c>
      <c r="AA15" s="218">
        <v>24</v>
      </c>
      <c r="AB15" s="221">
        <v>15</v>
      </c>
    </row>
    <row r="16" spans="2:28" ht="19.5" thickBot="1" x14ac:dyDescent="0.45">
      <c r="B16" s="211" t="s">
        <v>112</v>
      </c>
      <c r="C16" s="222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26" t="s">
        <v>113</v>
      </c>
      <c r="O16" s="1"/>
      <c r="P16" s="215" t="s">
        <v>112</v>
      </c>
      <c r="Q16" s="223">
        <v>137</v>
      </c>
      <c r="R16" s="224">
        <v>121</v>
      </c>
      <c r="S16" s="218">
        <v>97</v>
      </c>
      <c r="T16" s="219">
        <v>83</v>
      </c>
      <c r="U16" s="218">
        <v>60</v>
      </c>
      <c r="V16" s="224">
        <v>52</v>
      </c>
      <c r="W16" s="224">
        <v>45</v>
      </c>
      <c r="X16" s="218">
        <v>45</v>
      </c>
      <c r="Y16" s="218">
        <v>28.000000000000004</v>
      </c>
      <c r="Z16" s="218">
        <v>27</v>
      </c>
      <c r="AA16" s="218">
        <v>26</v>
      </c>
      <c r="AB16" s="227">
        <v>33</v>
      </c>
    </row>
    <row r="17" spans="2:28" ht="19.5" thickBot="1" x14ac:dyDescent="0.45">
      <c r="B17" s="211" t="s">
        <v>114</v>
      </c>
      <c r="C17" s="200">
        <v>10</v>
      </c>
      <c r="D17" s="201" t="s">
        <v>105</v>
      </c>
      <c r="E17" s="213"/>
      <c r="F17" s="213"/>
      <c r="G17" s="213"/>
      <c r="H17" s="200">
        <v>0</v>
      </c>
      <c r="I17" s="201" t="s">
        <v>105</v>
      </c>
      <c r="J17" s="213"/>
      <c r="K17" s="213"/>
      <c r="L17" s="213"/>
      <c r="M17" s="213"/>
      <c r="N17" s="228" t="s">
        <v>113</v>
      </c>
      <c r="O17" s="1"/>
      <c r="P17" s="215" t="s">
        <v>114</v>
      </c>
      <c r="Q17" s="206">
        <v>6302</v>
      </c>
      <c r="R17" s="207">
        <v>6206</v>
      </c>
      <c r="S17" s="219">
        <v>74</v>
      </c>
      <c r="T17" s="219">
        <v>52</v>
      </c>
      <c r="U17" s="218">
        <v>49</v>
      </c>
      <c r="V17" s="206">
        <v>56.000000000000007</v>
      </c>
      <c r="W17" s="207">
        <v>78</v>
      </c>
      <c r="X17" s="218">
        <v>31</v>
      </c>
      <c r="Y17" s="218">
        <v>22</v>
      </c>
      <c r="Z17" s="218">
        <v>8</v>
      </c>
      <c r="AA17" s="218">
        <v>21</v>
      </c>
      <c r="AB17" s="229">
        <v>39</v>
      </c>
    </row>
    <row r="18" spans="2:28" x14ac:dyDescent="0.4">
      <c r="B18" s="230" t="s">
        <v>115</v>
      </c>
      <c r="C18" s="231"/>
      <c r="D18" s="232"/>
      <c r="E18" s="232"/>
      <c r="F18" s="233"/>
      <c r="G18" s="233"/>
      <c r="H18" s="232"/>
      <c r="I18" s="232"/>
      <c r="J18" s="233"/>
      <c r="K18" s="233"/>
      <c r="L18" s="233"/>
      <c r="M18" s="233"/>
      <c r="N18" s="234"/>
      <c r="O18" s="1"/>
      <c r="P18" s="235" t="s">
        <v>115</v>
      </c>
      <c r="Q18" s="236">
        <v>74</v>
      </c>
      <c r="R18" s="237">
        <v>79</v>
      </c>
      <c r="S18" s="237">
        <v>43</v>
      </c>
      <c r="T18" s="238">
        <v>41</v>
      </c>
      <c r="U18" s="239">
        <v>42</v>
      </c>
      <c r="V18" s="239">
        <v>40</v>
      </c>
      <c r="W18" s="239">
        <v>24</v>
      </c>
      <c r="X18" s="239">
        <v>28.999999999999996</v>
      </c>
      <c r="Y18" s="239">
        <v>14.000000000000002</v>
      </c>
      <c r="Z18" s="239">
        <v>12</v>
      </c>
      <c r="AA18" s="239">
        <v>16</v>
      </c>
      <c r="AB18" s="240">
        <v>20</v>
      </c>
    </row>
    <row r="20" spans="2:28" x14ac:dyDescent="0.4">
      <c r="B20" s="241" t="s">
        <v>116</v>
      </c>
      <c r="C20" s="242"/>
      <c r="D20" s="243" t="s">
        <v>117</v>
      </c>
      <c r="E20" s="243"/>
      <c r="F20" s="243"/>
      <c r="G20" s="242"/>
      <c r="Q20" s="244" t="s">
        <v>118</v>
      </c>
      <c r="R20" s="242"/>
      <c r="S20" s="245">
        <f>LINEST(D21:D26,B21:B26,FALSE,FALSE)</f>
        <v>516.66549500454141</v>
      </c>
    </row>
    <row r="21" spans="2:28" x14ac:dyDescent="0.4">
      <c r="B21" s="102">
        <v>1000</v>
      </c>
      <c r="C21" s="11" t="s">
        <v>119</v>
      </c>
      <c r="D21" s="246">
        <f>AVERAGE(Q11:R11)-AVERAGE(AB16:AB17)</f>
        <v>512985</v>
      </c>
      <c r="E21" s="247"/>
      <c r="F21" s="247"/>
      <c r="G21" s="248"/>
      <c r="Q21" s="249" t="s">
        <v>120</v>
      </c>
      <c r="R21" s="250"/>
      <c r="S21" s="251">
        <f>RSQ(D21:D26,B21:B26)</f>
        <v>0.99953501685649193</v>
      </c>
    </row>
    <row r="22" spans="2:28" x14ac:dyDescent="0.4">
      <c r="B22" s="102">
        <v>300</v>
      </c>
      <c r="C22" s="11" t="s">
        <v>119</v>
      </c>
      <c r="D22" s="252">
        <f>AVERAGE(V11:W11)-AVERAGE(AB16:AB17)</f>
        <v>164993</v>
      </c>
      <c r="E22" s="253"/>
      <c r="F22" s="253"/>
      <c r="G22" s="254"/>
    </row>
    <row r="23" spans="2:28" x14ac:dyDescent="0.4">
      <c r="B23" s="102">
        <v>100</v>
      </c>
      <c r="C23" s="11" t="s">
        <v>119</v>
      </c>
      <c r="D23" s="252">
        <f>AVERAGE(Q14:R14)-AVERAGE(AB16:AB17)</f>
        <v>57276</v>
      </c>
      <c r="E23" s="253"/>
      <c r="F23" s="253"/>
      <c r="G23" s="254"/>
    </row>
    <row r="24" spans="2:28" x14ac:dyDescent="0.4">
      <c r="B24" s="102">
        <v>30</v>
      </c>
      <c r="C24" s="11" t="s">
        <v>119</v>
      </c>
      <c r="D24" s="252">
        <f>AVERAGE(V14:W14)-AVERAGE(AB16:AB17)</f>
        <v>19201</v>
      </c>
      <c r="E24" s="253"/>
      <c r="F24" s="253"/>
      <c r="G24" s="254"/>
    </row>
    <row r="25" spans="2:28" x14ac:dyDescent="0.4">
      <c r="B25" s="102">
        <v>10</v>
      </c>
      <c r="C25" s="11" t="s">
        <v>119</v>
      </c>
      <c r="D25" s="252">
        <f>AVERAGE(Q17:R17)-AVERAGE(AB16:AB17)</f>
        <v>6218</v>
      </c>
      <c r="E25" s="253"/>
      <c r="F25" s="253"/>
      <c r="G25" s="254"/>
    </row>
    <row r="26" spans="2:28" x14ac:dyDescent="0.4">
      <c r="B26" s="53">
        <v>0</v>
      </c>
      <c r="C26" s="138" t="s">
        <v>119</v>
      </c>
      <c r="D26" s="255">
        <f>AVERAGE(V17:W17)-AVERAGE(AB16:AB17)</f>
        <v>31</v>
      </c>
      <c r="E26" s="256"/>
      <c r="F26" s="256"/>
      <c r="G26" s="257"/>
    </row>
    <row r="28" spans="2:28" x14ac:dyDescent="0.4">
      <c r="B28" s="18" t="s">
        <v>121</v>
      </c>
    </row>
    <row r="29" spans="2:28" ht="9" customHeight="1" x14ac:dyDescent="0.4"/>
    <row r="30" spans="2:28" x14ac:dyDescent="0.4">
      <c r="B30" t="s">
        <v>102</v>
      </c>
      <c r="P30" t="s">
        <v>103</v>
      </c>
    </row>
    <row r="31" spans="2:28" ht="19.5" thickBot="1" x14ac:dyDescent="0.45">
      <c r="B31" s="194"/>
      <c r="C31" s="258">
        <v>1</v>
      </c>
      <c r="D31" s="197">
        <v>2</v>
      </c>
      <c r="E31" s="197">
        <v>3</v>
      </c>
      <c r="F31" s="197">
        <v>4</v>
      </c>
      <c r="G31" s="197">
        <v>5</v>
      </c>
      <c r="H31" s="197">
        <v>6</v>
      </c>
      <c r="I31" s="197">
        <v>7</v>
      </c>
      <c r="J31" s="197">
        <v>8</v>
      </c>
      <c r="K31" s="197">
        <v>9</v>
      </c>
      <c r="L31" s="197">
        <v>10</v>
      </c>
      <c r="M31" s="197">
        <v>11</v>
      </c>
      <c r="N31" s="259">
        <v>12</v>
      </c>
      <c r="P31" s="194"/>
      <c r="Q31" s="258">
        <v>1</v>
      </c>
      <c r="R31" s="197">
        <v>2</v>
      </c>
      <c r="S31" s="197">
        <v>3</v>
      </c>
      <c r="T31" s="197">
        <v>4</v>
      </c>
      <c r="U31" s="197">
        <v>5</v>
      </c>
      <c r="V31" s="197">
        <v>6</v>
      </c>
      <c r="W31" s="197">
        <v>7</v>
      </c>
      <c r="X31" s="197">
        <v>8</v>
      </c>
      <c r="Y31" s="197">
        <v>9</v>
      </c>
      <c r="Z31" s="197">
        <v>10</v>
      </c>
      <c r="AA31" s="197">
        <v>11</v>
      </c>
      <c r="AB31" s="259">
        <v>12</v>
      </c>
    </row>
    <row r="32" spans="2:28" ht="18" customHeight="1" x14ac:dyDescent="0.35">
      <c r="B32" s="258" t="s">
        <v>104</v>
      </c>
      <c r="C32" s="260" t="s">
        <v>122</v>
      </c>
      <c r="D32" s="261"/>
      <c r="E32" s="262"/>
      <c r="F32" s="263"/>
      <c r="G32" s="264" t="s">
        <v>123</v>
      </c>
      <c r="H32" s="265"/>
      <c r="I32" s="266"/>
      <c r="J32" s="267"/>
      <c r="K32" s="268" t="s">
        <v>124</v>
      </c>
      <c r="L32" s="269"/>
      <c r="M32" s="270"/>
      <c r="N32" s="271"/>
      <c r="P32" s="258" t="s">
        <v>104</v>
      </c>
      <c r="Q32" s="272">
        <v>71298</v>
      </c>
      <c r="R32" s="273">
        <v>72153</v>
      </c>
      <c r="S32" s="273">
        <v>77008</v>
      </c>
      <c r="T32" s="274">
        <v>79460</v>
      </c>
      <c r="U32" s="272">
        <v>71891</v>
      </c>
      <c r="V32" s="273">
        <v>68641</v>
      </c>
      <c r="W32" s="273">
        <v>48018</v>
      </c>
      <c r="X32" s="274">
        <v>77575</v>
      </c>
      <c r="Y32" s="272">
        <v>62649</v>
      </c>
      <c r="Z32" s="273">
        <v>66583</v>
      </c>
      <c r="AA32" s="273">
        <v>66345</v>
      </c>
      <c r="AB32" s="274">
        <v>69102</v>
      </c>
    </row>
    <row r="33" spans="2:28" x14ac:dyDescent="0.35">
      <c r="B33" s="275" t="s">
        <v>106</v>
      </c>
      <c r="C33" s="276" t="s">
        <v>125</v>
      </c>
      <c r="D33" s="277"/>
      <c r="E33" s="278"/>
      <c r="F33" s="279"/>
      <c r="G33" s="280" t="s">
        <v>126</v>
      </c>
      <c r="H33" s="281"/>
      <c r="I33" s="282"/>
      <c r="J33" s="283"/>
      <c r="K33" s="284" t="s">
        <v>127</v>
      </c>
      <c r="L33" s="285"/>
      <c r="M33" s="286"/>
      <c r="N33" s="287"/>
      <c r="P33" s="275" t="s">
        <v>106</v>
      </c>
      <c r="Q33" s="288">
        <v>21584</v>
      </c>
      <c r="R33" s="289">
        <v>26923</v>
      </c>
      <c r="S33" s="289">
        <v>23942</v>
      </c>
      <c r="T33" s="290">
        <v>29613</v>
      </c>
      <c r="U33" s="288">
        <v>46227</v>
      </c>
      <c r="V33" s="289">
        <v>71363</v>
      </c>
      <c r="W33" s="289">
        <v>51891.999999999993</v>
      </c>
      <c r="X33" s="290">
        <v>57814</v>
      </c>
      <c r="Y33" s="288">
        <v>85801</v>
      </c>
      <c r="Z33" s="289">
        <v>77690</v>
      </c>
      <c r="AA33" s="289">
        <v>60142.999999999993</v>
      </c>
      <c r="AB33" s="290">
        <v>68486</v>
      </c>
    </row>
    <row r="34" spans="2:28" x14ac:dyDescent="0.35">
      <c r="B34" s="275" t="s">
        <v>107</v>
      </c>
      <c r="C34" s="276" t="s">
        <v>128</v>
      </c>
      <c r="D34" s="277"/>
      <c r="E34" s="278"/>
      <c r="F34" s="279"/>
      <c r="G34" s="280" t="s">
        <v>129</v>
      </c>
      <c r="H34" s="281"/>
      <c r="I34" s="282"/>
      <c r="J34" s="283"/>
      <c r="K34" s="284" t="s">
        <v>130</v>
      </c>
      <c r="L34" s="285"/>
      <c r="M34" s="286"/>
      <c r="N34" s="287"/>
      <c r="P34" s="275" t="s">
        <v>107</v>
      </c>
      <c r="Q34" s="288">
        <v>610</v>
      </c>
      <c r="R34" s="289">
        <v>567</v>
      </c>
      <c r="S34" s="289">
        <v>646</v>
      </c>
      <c r="T34" s="290">
        <v>921.00000000000011</v>
      </c>
      <c r="U34" s="288">
        <v>47944</v>
      </c>
      <c r="V34" s="289">
        <v>50995</v>
      </c>
      <c r="W34" s="289">
        <v>47156</v>
      </c>
      <c r="X34" s="290">
        <v>44173</v>
      </c>
      <c r="Y34" s="288">
        <v>88944</v>
      </c>
      <c r="Z34" s="289">
        <v>71123</v>
      </c>
      <c r="AA34" s="289">
        <v>67720</v>
      </c>
      <c r="AB34" s="290">
        <v>80174</v>
      </c>
    </row>
    <row r="35" spans="2:28" ht="19.5" thickBot="1" x14ac:dyDescent="0.4">
      <c r="B35" s="275" t="s">
        <v>108</v>
      </c>
      <c r="C35" s="291" t="s">
        <v>131</v>
      </c>
      <c r="D35" s="292"/>
      <c r="E35" s="293"/>
      <c r="F35" s="294"/>
      <c r="G35" s="295" t="s">
        <v>132</v>
      </c>
      <c r="H35" s="296"/>
      <c r="I35" s="297"/>
      <c r="J35" s="298"/>
      <c r="K35" s="299" t="s">
        <v>133</v>
      </c>
      <c r="L35" s="300"/>
      <c r="M35" s="301"/>
      <c r="N35" s="302"/>
      <c r="P35" s="275" t="s">
        <v>108</v>
      </c>
      <c r="Q35" s="303">
        <v>653</v>
      </c>
      <c r="R35" s="304">
        <v>778</v>
      </c>
      <c r="S35" s="304">
        <v>908</v>
      </c>
      <c r="T35" s="305">
        <v>1156</v>
      </c>
      <c r="U35" s="303">
        <v>36049</v>
      </c>
      <c r="V35" s="304">
        <v>38374</v>
      </c>
      <c r="W35" s="304">
        <v>39204</v>
      </c>
      <c r="X35" s="305">
        <v>35815</v>
      </c>
      <c r="Y35" s="303">
        <v>80822</v>
      </c>
      <c r="Z35" s="304">
        <v>72403</v>
      </c>
      <c r="AA35" s="304">
        <v>96370</v>
      </c>
      <c r="AB35" s="305">
        <v>82208</v>
      </c>
    </row>
    <row r="36" spans="2:28" ht="18" customHeight="1" x14ac:dyDescent="0.35">
      <c r="B36" s="275" t="s">
        <v>110</v>
      </c>
      <c r="C36" s="306" t="s">
        <v>134</v>
      </c>
      <c r="D36" s="307"/>
      <c r="E36" s="308"/>
      <c r="F36" s="309"/>
      <c r="G36" s="310" t="s">
        <v>135</v>
      </c>
      <c r="H36" s="311"/>
      <c r="I36" s="312"/>
      <c r="J36" s="313"/>
      <c r="K36" s="397" t="s">
        <v>136</v>
      </c>
      <c r="L36" s="398"/>
      <c r="M36" s="398"/>
      <c r="N36" s="399"/>
      <c r="P36" s="275" t="s">
        <v>110</v>
      </c>
      <c r="Q36" s="272">
        <v>67940</v>
      </c>
      <c r="R36" s="273">
        <v>71004</v>
      </c>
      <c r="S36" s="273">
        <v>57998</v>
      </c>
      <c r="T36" s="274">
        <v>90446</v>
      </c>
      <c r="U36" s="272">
        <v>67905</v>
      </c>
      <c r="V36" s="273">
        <v>88794</v>
      </c>
      <c r="W36" s="273">
        <v>68382</v>
      </c>
      <c r="X36" s="274">
        <v>67531</v>
      </c>
      <c r="Y36" s="272">
        <v>76583</v>
      </c>
      <c r="Z36" s="273">
        <v>67373</v>
      </c>
      <c r="AA36" s="273">
        <v>67993</v>
      </c>
      <c r="AB36" s="274">
        <v>71218</v>
      </c>
    </row>
    <row r="37" spans="2:28" ht="19.5" thickBot="1" x14ac:dyDescent="0.4">
      <c r="B37" s="275" t="s">
        <v>112</v>
      </c>
      <c r="C37" s="314" t="s">
        <v>137</v>
      </c>
      <c r="D37" s="315"/>
      <c r="E37" s="316"/>
      <c r="F37" s="317"/>
      <c r="G37" s="318" t="s">
        <v>138</v>
      </c>
      <c r="H37" s="319"/>
      <c r="I37" s="320"/>
      <c r="J37" s="321"/>
      <c r="K37" s="400"/>
      <c r="L37" s="401"/>
      <c r="M37" s="401"/>
      <c r="N37" s="402"/>
      <c r="P37" s="275" t="s">
        <v>112</v>
      </c>
      <c r="Q37" s="288">
        <v>79038</v>
      </c>
      <c r="R37" s="289">
        <v>86602</v>
      </c>
      <c r="S37" s="289">
        <v>86095</v>
      </c>
      <c r="T37" s="290">
        <v>85584</v>
      </c>
      <c r="U37" s="288">
        <v>54424</v>
      </c>
      <c r="V37" s="289">
        <v>76920</v>
      </c>
      <c r="W37" s="289">
        <v>62637</v>
      </c>
      <c r="X37" s="290">
        <v>64066.999999999993</v>
      </c>
      <c r="Y37" s="303">
        <v>64863</v>
      </c>
      <c r="Z37" s="304">
        <v>1672</v>
      </c>
      <c r="AA37" s="304">
        <v>1341</v>
      </c>
      <c r="AB37" s="305">
        <v>1117</v>
      </c>
    </row>
    <row r="38" spans="2:28" ht="18" customHeight="1" x14ac:dyDescent="0.35">
      <c r="B38" s="275" t="s">
        <v>114</v>
      </c>
      <c r="C38" s="314" t="s">
        <v>139</v>
      </c>
      <c r="D38" s="315"/>
      <c r="E38" s="316"/>
      <c r="F38" s="317"/>
      <c r="G38" s="318" t="s">
        <v>140</v>
      </c>
      <c r="H38" s="319"/>
      <c r="I38" s="320"/>
      <c r="J38" s="321"/>
      <c r="K38" s="403" t="s">
        <v>141</v>
      </c>
      <c r="L38" s="404"/>
      <c r="M38" s="404"/>
      <c r="N38" s="407"/>
      <c r="P38" s="275" t="s">
        <v>114</v>
      </c>
      <c r="Q38" s="288">
        <v>12010</v>
      </c>
      <c r="R38" s="289">
        <v>12754</v>
      </c>
      <c r="S38" s="289">
        <v>15349</v>
      </c>
      <c r="T38" s="290">
        <v>13654</v>
      </c>
      <c r="U38" s="288">
        <v>75335</v>
      </c>
      <c r="V38" s="289">
        <v>74582</v>
      </c>
      <c r="W38" s="289">
        <v>60326</v>
      </c>
      <c r="X38" s="290">
        <v>54608.000000000007</v>
      </c>
      <c r="Y38" s="272">
        <v>73726</v>
      </c>
      <c r="Z38" s="273">
        <v>72936</v>
      </c>
      <c r="AA38" s="273">
        <v>63264</v>
      </c>
      <c r="AB38" s="274">
        <v>76078</v>
      </c>
    </row>
    <row r="39" spans="2:28" ht="19.5" thickBot="1" x14ac:dyDescent="0.4">
      <c r="B39" s="322" t="s">
        <v>115</v>
      </c>
      <c r="C39" s="323" t="s">
        <v>142</v>
      </c>
      <c r="D39" s="324"/>
      <c r="E39" s="325"/>
      <c r="F39" s="326"/>
      <c r="G39" s="327" t="s">
        <v>143</v>
      </c>
      <c r="H39" s="328"/>
      <c r="I39" s="329"/>
      <c r="J39" s="330"/>
      <c r="K39" s="405"/>
      <c r="L39" s="406"/>
      <c r="M39" s="406"/>
      <c r="N39" s="408"/>
      <c r="P39" s="322" t="s">
        <v>115</v>
      </c>
      <c r="Q39" s="303">
        <v>302</v>
      </c>
      <c r="R39" s="304">
        <v>396</v>
      </c>
      <c r="S39" s="304">
        <v>472</v>
      </c>
      <c r="T39" s="305">
        <v>603</v>
      </c>
      <c r="U39" s="303">
        <v>2482</v>
      </c>
      <c r="V39" s="304">
        <v>2544</v>
      </c>
      <c r="W39" s="304">
        <v>1928</v>
      </c>
      <c r="X39" s="305">
        <v>2303</v>
      </c>
      <c r="Y39" s="303">
        <v>66673</v>
      </c>
      <c r="Z39" s="304">
        <v>64716</v>
      </c>
      <c r="AA39" s="304">
        <v>59917.999999999993</v>
      </c>
      <c r="AB39" s="305">
        <v>65746</v>
      </c>
    </row>
    <row r="41" spans="2:28" x14ac:dyDescent="0.4">
      <c r="B41" s="19" t="s">
        <v>144</v>
      </c>
      <c r="I41" s="19" t="s">
        <v>145</v>
      </c>
    </row>
    <row r="42" spans="2:28" ht="9.6" customHeight="1" x14ac:dyDescent="0.4">
      <c r="B42" s="19"/>
    </row>
    <row r="43" spans="2:28" x14ac:dyDescent="0.4">
      <c r="B43" s="331" t="s">
        <v>8</v>
      </c>
      <c r="C43" s="332"/>
      <c r="D43" s="332"/>
      <c r="E43" s="332"/>
      <c r="F43" s="332"/>
      <c r="G43" s="333"/>
      <c r="H43" s="334"/>
      <c r="I43" s="331" t="s">
        <v>8</v>
      </c>
      <c r="J43" s="332"/>
      <c r="K43" s="332"/>
      <c r="L43" s="332"/>
      <c r="M43" s="332"/>
      <c r="N43" s="333"/>
    </row>
    <row r="44" spans="2:28" ht="37.5" x14ac:dyDescent="0.4">
      <c r="B44" s="335" t="s">
        <v>146</v>
      </c>
      <c r="C44" s="336"/>
      <c r="D44" s="337" t="s">
        <v>147</v>
      </c>
      <c r="E44" s="336"/>
      <c r="F44" s="335" t="s">
        <v>148</v>
      </c>
      <c r="G44" s="336"/>
      <c r="I44" s="335" t="s">
        <v>146</v>
      </c>
      <c r="J44" s="336"/>
      <c r="K44" s="337" t="s">
        <v>149</v>
      </c>
      <c r="L44" s="336"/>
      <c r="M44" s="335" t="s">
        <v>148</v>
      </c>
      <c r="N44" s="336"/>
    </row>
    <row r="45" spans="2:28" x14ac:dyDescent="0.4">
      <c r="B45" s="338">
        <v>0</v>
      </c>
      <c r="C45" s="11" t="s">
        <v>150</v>
      </c>
      <c r="D45" s="246">
        <f>AVERAGE($Y$38:$AB$39)-AVERAGE(AB16:AB17)</f>
        <v>67846.125</v>
      </c>
      <c r="E45" s="339"/>
      <c r="F45" s="246">
        <f>_xlfn.STDEV.P($Y$38:$AB$39)</f>
        <v>5334.6581530005287</v>
      </c>
      <c r="G45" s="339"/>
      <c r="I45" s="338">
        <v>0</v>
      </c>
      <c r="J45" s="11" t="s">
        <v>150</v>
      </c>
      <c r="K45" s="246">
        <f>D45/$S$20</f>
        <v>131.31537843339748</v>
      </c>
      <c r="L45" s="339"/>
      <c r="M45" s="246">
        <f>F45/$S$20</f>
        <v>10.32516822698531</v>
      </c>
      <c r="N45" s="339"/>
    </row>
    <row r="46" spans="2:28" x14ac:dyDescent="0.4">
      <c r="B46" s="338">
        <v>1</v>
      </c>
      <c r="C46" s="11" t="s">
        <v>150</v>
      </c>
      <c r="D46" s="252">
        <f>AVERAGE($Q$32:$T$32)-AVERAGE(AB16:AB17)</f>
        <v>74943.75</v>
      </c>
      <c r="E46" s="340"/>
      <c r="F46" s="252">
        <f>_xlfn.STDEV.P($Q$32:$T$32)</f>
        <v>3381.280702263567</v>
      </c>
      <c r="G46" s="340"/>
      <c r="I46" s="338">
        <v>1</v>
      </c>
      <c r="J46" s="11" t="s">
        <v>150</v>
      </c>
      <c r="K46" s="252">
        <f>D46/$S$20</f>
        <v>145.05274829576388</v>
      </c>
      <c r="L46" s="340"/>
      <c r="M46" s="252">
        <f>F46/$S$20</f>
        <v>6.5444291034644113</v>
      </c>
      <c r="N46" s="340"/>
    </row>
    <row r="47" spans="2:28" x14ac:dyDescent="0.4">
      <c r="B47" s="338">
        <v>10</v>
      </c>
      <c r="C47" s="11" t="s">
        <v>150</v>
      </c>
      <c r="D47" s="252">
        <f>AVERAGE($Q$33:$T$33)-AVERAGE(AB16:AB17)</f>
        <v>25479.5</v>
      </c>
      <c r="E47" s="340"/>
      <c r="F47" s="252">
        <f>_xlfn.STDEV.P($Q$33:$T$33)</f>
        <v>3029.1565245130532</v>
      </c>
      <c r="G47" s="340"/>
      <c r="I47" s="338">
        <v>10</v>
      </c>
      <c r="J47" s="11" t="s">
        <v>150</v>
      </c>
      <c r="K47" s="252">
        <f t="shared" ref="K47:M48" si="0">D47/$S$20</f>
        <v>49.315273124202029</v>
      </c>
      <c r="L47" s="340"/>
      <c r="M47" s="252">
        <f t="shared" si="0"/>
        <v>5.8628968913173258</v>
      </c>
      <c r="N47" s="340"/>
    </row>
    <row r="48" spans="2:28" x14ac:dyDescent="0.4">
      <c r="B48" s="338">
        <v>30</v>
      </c>
      <c r="C48" s="11" t="s">
        <v>150</v>
      </c>
      <c r="D48" s="252">
        <f>AVERAGE($Q$34:$T$34)-AVERAGE(AB16:AB17)</f>
        <v>650</v>
      </c>
      <c r="E48" s="340"/>
      <c r="F48" s="252">
        <f>_xlfn.STDEV.P($Q$34:$T$34)</f>
        <v>138.52978019184198</v>
      </c>
      <c r="G48" s="340"/>
      <c r="I48" s="338">
        <v>30</v>
      </c>
      <c r="J48" s="11" t="s">
        <v>150</v>
      </c>
      <c r="K48" s="252">
        <f t="shared" si="0"/>
        <v>1.2580673690901045</v>
      </c>
      <c r="L48" s="340"/>
      <c r="M48" s="252">
        <f t="shared" si="0"/>
        <v>0.26812276324089401</v>
      </c>
      <c r="N48" s="340"/>
    </row>
    <row r="49" spans="2:14" x14ac:dyDescent="0.4">
      <c r="B49" s="341">
        <v>100</v>
      </c>
      <c r="C49" s="138" t="s">
        <v>150</v>
      </c>
      <c r="D49" s="255">
        <f>AVERAGE($Q$35:$T$35)-AVERAGE(AB16:AB17)</f>
        <v>837.75</v>
      </c>
      <c r="E49" s="342"/>
      <c r="F49" s="255">
        <f>_xlfn.STDEV.P($Q$35:$T$35)</f>
        <v>186.23691229184402</v>
      </c>
      <c r="G49" s="342"/>
      <c r="I49" s="341">
        <v>100</v>
      </c>
      <c r="J49" s="138" t="s">
        <v>150</v>
      </c>
      <c r="K49" s="255">
        <f>D49/$S$20</f>
        <v>1.621455289931131</v>
      </c>
      <c r="L49" s="342"/>
      <c r="M49" s="255">
        <f>F49/$S$20</f>
        <v>0.36045935734533041</v>
      </c>
      <c r="N49" s="342"/>
    </row>
    <row r="50" spans="2:14" x14ac:dyDescent="0.4">
      <c r="B50" s="343"/>
      <c r="D50" s="344"/>
      <c r="E50" s="344"/>
      <c r="F50" s="344"/>
      <c r="G50" s="344"/>
      <c r="I50" s="343"/>
      <c r="K50" s="344"/>
      <c r="L50" s="344"/>
      <c r="M50" s="344"/>
      <c r="N50" s="344"/>
    </row>
    <row r="52" spans="2:14" x14ac:dyDescent="0.4">
      <c r="B52" s="345" t="s">
        <v>151</v>
      </c>
      <c r="C52" s="346"/>
      <c r="D52" s="346"/>
      <c r="E52" s="346"/>
      <c r="F52" s="346"/>
      <c r="G52" s="347"/>
      <c r="I52" s="345" t="s">
        <v>151</v>
      </c>
      <c r="J52" s="346"/>
      <c r="K52" s="346"/>
      <c r="L52" s="346"/>
      <c r="M52" s="346"/>
      <c r="N52" s="347"/>
    </row>
    <row r="53" spans="2:14" ht="37.5" x14ac:dyDescent="0.4">
      <c r="B53" s="335" t="s">
        <v>146</v>
      </c>
      <c r="C53" s="336"/>
      <c r="D53" s="337" t="s">
        <v>147</v>
      </c>
      <c r="E53" s="336"/>
      <c r="F53" s="335" t="s">
        <v>148</v>
      </c>
      <c r="G53" s="336"/>
      <c r="I53" s="335" t="s">
        <v>146</v>
      </c>
      <c r="J53" s="336"/>
      <c r="K53" s="337" t="s">
        <v>149</v>
      </c>
      <c r="L53" s="336"/>
      <c r="M53" s="335" t="s">
        <v>148</v>
      </c>
      <c r="N53" s="336"/>
    </row>
    <row r="54" spans="2:14" x14ac:dyDescent="0.4">
      <c r="B54" s="338">
        <v>0</v>
      </c>
      <c r="C54" s="11" t="s">
        <v>150</v>
      </c>
      <c r="D54" s="246">
        <f>AVERAGE($Y$38:$AB$39)-AVERAGE(AB16:AB17)</f>
        <v>67846.125</v>
      </c>
      <c r="E54" s="339"/>
      <c r="F54" s="246">
        <f>_xlfn.STDEV.P($Y$38:$AB$39)</f>
        <v>5334.6581530005287</v>
      </c>
      <c r="G54" s="339"/>
      <c r="I54" s="338">
        <v>0</v>
      </c>
      <c r="J54" s="11" t="s">
        <v>150</v>
      </c>
      <c r="K54" s="246">
        <f>D54/$S$20</f>
        <v>131.31537843339748</v>
      </c>
      <c r="L54" s="339"/>
      <c r="M54" s="246">
        <f>F54/$S$20</f>
        <v>10.32516822698531</v>
      </c>
      <c r="N54" s="339"/>
    </row>
    <row r="55" spans="2:14" x14ac:dyDescent="0.4">
      <c r="B55" s="338">
        <v>3</v>
      </c>
      <c r="C55" s="11" t="s">
        <v>150</v>
      </c>
      <c r="D55" s="252">
        <f>AVERAGE($U$32:$X$32)-AVERAGE(AB16:AB17)</f>
        <v>66495.25</v>
      </c>
      <c r="E55" s="340"/>
      <c r="F55" s="252">
        <f>_xlfn.STDEV.P($U$32:$X$32)</f>
        <v>11156.643813777511</v>
      </c>
      <c r="G55" s="340"/>
      <c r="I55" s="338">
        <v>3</v>
      </c>
      <c r="J55" s="11" t="s">
        <v>150</v>
      </c>
      <c r="K55" s="252">
        <f>D55/$S$20</f>
        <v>128.70077572998272</v>
      </c>
      <c r="L55" s="340"/>
      <c r="M55" s="252">
        <f>F55/$S$20</f>
        <v>21.59355312411456</v>
      </c>
      <c r="N55" s="340"/>
    </row>
    <row r="56" spans="2:14" x14ac:dyDescent="0.4">
      <c r="B56" s="338">
        <v>30</v>
      </c>
      <c r="C56" s="11" t="s">
        <v>150</v>
      </c>
      <c r="D56" s="252">
        <f>AVERAGE($U$33:$X$33)-AVERAGE(AB16:AB17)</f>
        <v>56788</v>
      </c>
      <c r="E56" s="340"/>
      <c r="F56" s="252">
        <f>_xlfn.STDEV.P($U$33:$X$33)</f>
        <v>9340.5520982434446</v>
      </c>
      <c r="G56" s="340"/>
      <c r="I56" s="338">
        <v>30</v>
      </c>
      <c r="J56" s="11" t="s">
        <v>150</v>
      </c>
      <c r="K56" s="252">
        <f t="shared" ref="K56:K57" si="1">D56/$S$20</f>
        <v>109.9125073167521</v>
      </c>
      <c r="L56" s="340"/>
      <c r="M56" s="252">
        <f t="shared" ref="M56:M57" si="2">F56/$S$20</f>
        <v>18.078528929363365</v>
      </c>
      <c r="N56" s="340"/>
    </row>
    <row r="57" spans="2:14" x14ac:dyDescent="0.4">
      <c r="B57" s="338">
        <v>100</v>
      </c>
      <c r="C57" s="11" t="s">
        <v>150</v>
      </c>
      <c r="D57" s="252">
        <f>AVERAGE($U$34:$X$34)-AVERAGE(AB16:AB17)</f>
        <v>47531</v>
      </c>
      <c r="E57" s="340"/>
      <c r="F57" s="252">
        <f>_xlfn.STDEV.P($U$34:$X$34)</f>
        <v>2428.0377880090746</v>
      </c>
      <c r="G57" s="340"/>
      <c r="I57" s="338">
        <v>100</v>
      </c>
      <c r="J57" s="11" t="s">
        <v>150</v>
      </c>
      <c r="K57" s="252">
        <f t="shared" si="1"/>
        <v>91.995692492648871</v>
      </c>
      <c r="L57" s="340"/>
      <c r="M57" s="252">
        <f t="shared" si="2"/>
        <v>4.6994386338645135</v>
      </c>
      <c r="N57" s="340"/>
    </row>
    <row r="58" spans="2:14" x14ac:dyDescent="0.4">
      <c r="B58" s="341">
        <v>300</v>
      </c>
      <c r="C58" s="138" t="s">
        <v>150</v>
      </c>
      <c r="D58" s="255">
        <f>AVERAGE($U$35:$X$35)-AVERAGE(AB16:AB17)</f>
        <v>37324.5</v>
      </c>
      <c r="E58" s="342"/>
      <c r="F58" s="255">
        <f>_xlfn.STDEV.P($U$35:$X$35)</f>
        <v>1460.6742449978367</v>
      </c>
      <c r="G58" s="342"/>
      <c r="I58" s="341">
        <v>300</v>
      </c>
      <c r="J58" s="138" t="s">
        <v>150</v>
      </c>
      <c r="K58" s="255">
        <f>D58/$S$20</f>
        <v>72.241131565544009</v>
      </c>
      <c r="L58" s="342"/>
      <c r="M58" s="255">
        <f>F58/$S$20</f>
        <v>2.8271178530801588</v>
      </c>
      <c r="N58" s="342"/>
    </row>
    <row r="59" spans="2:14" x14ac:dyDescent="0.4">
      <c r="B59" s="343"/>
      <c r="D59" s="344"/>
      <c r="E59" s="344"/>
      <c r="F59" s="344"/>
      <c r="G59" s="344"/>
      <c r="I59" s="343"/>
      <c r="K59" s="344"/>
      <c r="L59" s="344"/>
      <c r="M59" s="344"/>
      <c r="N59" s="344"/>
    </row>
    <row r="61" spans="2:14" x14ac:dyDescent="0.4">
      <c r="B61" s="348" t="s">
        <v>21</v>
      </c>
      <c r="C61" s="349"/>
      <c r="D61" s="349"/>
      <c r="E61" s="349"/>
      <c r="F61" s="349"/>
      <c r="G61" s="350"/>
      <c r="I61" s="348" t="s">
        <v>21</v>
      </c>
      <c r="J61" s="349"/>
      <c r="K61" s="349"/>
      <c r="L61" s="349"/>
      <c r="M61" s="349"/>
      <c r="N61" s="350"/>
    </row>
    <row r="62" spans="2:14" ht="37.5" x14ac:dyDescent="0.4">
      <c r="B62" s="335" t="s">
        <v>146</v>
      </c>
      <c r="C62" s="336"/>
      <c r="D62" s="337" t="s">
        <v>147</v>
      </c>
      <c r="E62" s="336"/>
      <c r="F62" s="335" t="s">
        <v>148</v>
      </c>
      <c r="G62" s="336"/>
      <c r="I62" s="335" t="s">
        <v>146</v>
      </c>
      <c r="J62" s="336"/>
      <c r="K62" s="337" t="s">
        <v>149</v>
      </c>
      <c r="L62" s="336"/>
      <c r="M62" s="335" t="s">
        <v>148</v>
      </c>
      <c r="N62" s="336"/>
    </row>
    <row r="63" spans="2:14" x14ac:dyDescent="0.4">
      <c r="B63" s="338">
        <v>0</v>
      </c>
      <c r="C63" s="11" t="s">
        <v>152</v>
      </c>
      <c r="D63" s="246">
        <f>AVERAGE($Y$38:$AB$39)-AVERAGE(AB16:AB17)</f>
        <v>67846.125</v>
      </c>
      <c r="E63" s="339"/>
      <c r="F63" s="246">
        <f>_xlfn.STDEV.P($Y$38:$AB$39)</f>
        <v>5334.6581530005287</v>
      </c>
      <c r="G63" s="339"/>
      <c r="I63" s="338">
        <v>0</v>
      </c>
      <c r="J63" s="11" t="s">
        <v>152</v>
      </c>
      <c r="K63" s="246">
        <f>D63/$S$20</f>
        <v>131.31537843339748</v>
      </c>
      <c r="L63" s="339"/>
      <c r="M63" s="246">
        <f>F63/$S$20</f>
        <v>10.32516822698531</v>
      </c>
      <c r="N63" s="339"/>
    </row>
    <row r="64" spans="2:14" x14ac:dyDescent="0.4">
      <c r="B64" s="351">
        <v>0.1</v>
      </c>
      <c r="C64" s="11" t="s">
        <v>152</v>
      </c>
      <c r="D64" s="252">
        <f>AVERAGE($Y$32:$AB$32)-AVERAGE(AB16:AB17)</f>
        <v>66133.75</v>
      </c>
      <c r="E64" s="340"/>
      <c r="F64" s="252">
        <f>_xlfn.STDEV.P($Y$32:$AB$32)</f>
        <v>2301.9154388248062</v>
      </c>
      <c r="G64" s="340"/>
      <c r="I64" s="351">
        <v>0.1</v>
      </c>
      <c r="J64" s="11" t="s">
        <v>152</v>
      </c>
      <c r="K64" s="252">
        <f>D64/$S$20</f>
        <v>128.00109672394262</v>
      </c>
      <c r="L64" s="340"/>
      <c r="M64" s="252">
        <f>F64/$S$20</f>
        <v>4.4553303076772579</v>
      </c>
      <c r="N64" s="340"/>
    </row>
    <row r="65" spans="2:14" x14ac:dyDescent="0.4">
      <c r="B65" s="338">
        <v>1</v>
      </c>
      <c r="C65" s="11" t="s">
        <v>152</v>
      </c>
      <c r="D65" s="252">
        <f>AVERAGE($Y$33:$AB$33)-AVERAGE(AB16:AB17)</f>
        <v>72994</v>
      </c>
      <c r="E65" s="340"/>
      <c r="F65" s="252">
        <f>_xlfn.STDEV.P($Y$33:$AB$33)</f>
        <v>9637.6442401657478</v>
      </c>
      <c r="G65" s="340"/>
      <c r="I65" s="338">
        <v>1</v>
      </c>
      <c r="J65" s="11" t="s">
        <v>152</v>
      </c>
      <c r="K65" s="252">
        <f t="shared" ref="K65:K66" si="3">D65/$S$20</f>
        <v>141.2790300605586</v>
      </c>
      <c r="L65" s="340"/>
      <c r="M65" s="252">
        <f t="shared" ref="M65:M66" si="4">F65/$S$20</f>
        <v>18.653547282233419</v>
      </c>
      <c r="N65" s="340"/>
    </row>
    <row r="66" spans="2:14" x14ac:dyDescent="0.4">
      <c r="B66" s="338">
        <v>3</v>
      </c>
      <c r="C66" s="11" t="s">
        <v>152</v>
      </c>
      <c r="D66" s="252">
        <f>AVERAGE($Y$34:$AB$34)-AVERAGE(AB16:AB17)</f>
        <v>76954.25</v>
      </c>
      <c r="E66" s="340"/>
      <c r="F66" s="252">
        <f>_xlfn.STDEV.P($Y$34:$AB$34)</f>
        <v>8267.2631618631804</v>
      </c>
      <c r="G66" s="340"/>
      <c r="I66" s="338">
        <v>3</v>
      </c>
      <c r="J66" s="11" t="s">
        <v>152</v>
      </c>
      <c r="K66" s="252">
        <f t="shared" si="3"/>
        <v>148.94404744277259</v>
      </c>
      <c r="L66" s="340"/>
      <c r="M66" s="252">
        <f t="shared" si="4"/>
        <v>16.001190793262694</v>
      </c>
      <c r="N66" s="340"/>
    </row>
    <row r="67" spans="2:14" x14ac:dyDescent="0.4">
      <c r="B67" s="341">
        <v>10</v>
      </c>
      <c r="C67" s="138" t="s">
        <v>152</v>
      </c>
      <c r="D67" s="255">
        <f>AVERAGE($Y$35:$AB$35)-AVERAGE(AB16:AB17)</f>
        <v>82914.75</v>
      </c>
      <c r="E67" s="342"/>
      <c r="F67" s="255">
        <f>_xlfn.STDEV.P($Y$35:$AB$35)</f>
        <v>8608.3470357264287</v>
      </c>
      <c r="G67" s="342"/>
      <c r="I67" s="341">
        <v>10</v>
      </c>
      <c r="J67" s="138" t="s">
        <v>152</v>
      </c>
      <c r="K67" s="255">
        <f>D67/$S$20</f>
        <v>160.48052521732885</v>
      </c>
      <c r="L67" s="342"/>
      <c r="M67" s="255">
        <f>F67/$S$20</f>
        <v>16.661354626847615</v>
      </c>
      <c r="N67" s="342"/>
    </row>
    <row r="68" spans="2:14" x14ac:dyDescent="0.4">
      <c r="B68" s="343"/>
      <c r="D68" s="344"/>
      <c r="E68" s="344"/>
      <c r="F68" s="344"/>
      <c r="G68" s="344"/>
      <c r="I68" s="343"/>
      <c r="K68" s="344"/>
      <c r="L68" s="344"/>
      <c r="M68" s="344"/>
      <c r="N68" s="344"/>
    </row>
    <row r="70" spans="2:14" x14ac:dyDescent="0.4">
      <c r="B70" s="352" t="s">
        <v>63</v>
      </c>
      <c r="C70" s="353"/>
      <c r="D70" s="353"/>
      <c r="E70" s="353"/>
      <c r="F70" s="353"/>
      <c r="G70" s="354"/>
      <c r="I70" s="352" t="s">
        <v>63</v>
      </c>
      <c r="J70" s="353"/>
      <c r="K70" s="353"/>
      <c r="L70" s="353"/>
      <c r="M70" s="353"/>
      <c r="N70" s="354"/>
    </row>
    <row r="71" spans="2:14" ht="37.5" x14ac:dyDescent="0.4">
      <c r="B71" s="335" t="s">
        <v>146</v>
      </c>
      <c r="C71" s="336"/>
      <c r="D71" s="337" t="s">
        <v>147</v>
      </c>
      <c r="E71" s="336"/>
      <c r="F71" s="335" t="s">
        <v>148</v>
      </c>
      <c r="G71" s="336"/>
      <c r="I71" s="335" t="s">
        <v>146</v>
      </c>
      <c r="J71" s="336"/>
      <c r="K71" s="337" t="s">
        <v>149</v>
      </c>
      <c r="L71" s="336"/>
      <c r="M71" s="335" t="s">
        <v>148</v>
      </c>
      <c r="N71" s="336"/>
    </row>
    <row r="72" spans="2:14" x14ac:dyDescent="0.4">
      <c r="B72" s="338">
        <v>0</v>
      </c>
      <c r="C72" s="11" t="s">
        <v>150</v>
      </c>
      <c r="D72" s="246">
        <f>AVERAGE($Y$38:$AB$39)-AVERAGE(AB16:AB17)</f>
        <v>67846.125</v>
      </c>
      <c r="E72" s="339"/>
      <c r="F72" s="246">
        <f>_xlfn.STDEV.P($Y$38:$AB$39)</f>
        <v>5334.6581530005287</v>
      </c>
      <c r="G72" s="339"/>
      <c r="I72" s="338">
        <v>0</v>
      </c>
      <c r="J72" s="11" t="s">
        <v>150</v>
      </c>
      <c r="K72" s="246">
        <f>D72/$S$20</f>
        <v>131.31537843339748</v>
      </c>
      <c r="L72" s="339"/>
      <c r="M72" s="246">
        <f>F72/$S$20</f>
        <v>10.32516822698531</v>
      </c>
      <c r="N72" s="339"/>
    </row>
    <row r="73" spans="2:14" x14ac:dyDescent="0.4">
      <c r="B73" s="338">
        <v>10</v>
      </c>
      <c r="C73" s="11" t="s">
        <v>150</v>
      </c>
      <c r="D73" s="252">
        <f>AVERAGE($Q$36:$T$36)-AVERAGE(AB16:AB17)</f>
        <v>71811</v>
      </c>
      <c r="E73" s="340"/>
      <c r="F73" s="252">
        <f>_xlfn.STDEV.P($Q$36:$T$36)</f>
        <v>11765.339986587724</v>
      </c>
      <c r="G73" s="340"/>
      <c r="I73" s="338">
        <v>10</v>
      </c>
      <c r="J73" s="11" t="s">
        <v>150</v>
      </c>
      <c r="K73" s="252">
        <f>D73/$S$20</f>
        <v>138.98934744881461</v>
      </c>
      <c r="L73" s="340"/>
      <c r="M73" s="252">
        <f>F73/$S$20</f>
        <v>22.771677420580037</v>
      </c>
      <c r="N73" s="340"/>
    </row>
    <row r="74" spans="2:14" x14ac:dyDescent="0.4">
      <c r="B74" s="338">
        <v>100</v>
      </c>
      <c r="C74" s="11" t="s">
        <v>150</v>
      </c>
      <c r="D74" s="252">
        <f>AVERAGE($Q$37:$T$37)-AVERAGE(AB16:AB17)</f>
        <v>84293.75</v>
      </c>
      <c r="E74" s="340"/>
      <c r="F74" s="252">
        <f>_xlfn.STDEV.P($Q$37:$T$37)</f>
        <v>3076.3203974066159</v>
      </c>
      <c r="G74" s="340"/>
      <c r="I74" s="338">
        <v>100</v>
      </c>
      <c r="J74" s="11" t="s">
        <v>150</v>
      </c>
      <c r="K74" s="252">
        <f t="shared" ref="K74:K75" si="5">D74/$S$20</f>
        <v>163.14956352806001</v>
      </c>
      <c r="L74" s="340"/>
      <c r="M74" s="252">
        <f t="shared" ref="M74:M75" si="6">F74/$S$20</f>
        <v>5.9541820136054868</v>
      </c>
      <c r="N74" s="340"/>
    </row>
    <row r="75" spans="2:14" x14ac:dyDescent="0.4">
      <c r="B75" s="338">
        <v>300</v>
      </c>
      <c r="C75" s="11" t="s">
        <v>150</v>
      </c>
      <c r="D75" s="252">
        <f>AVERAGE($Q$38:$T$38)-AVERAGE(AB16:AB17)</f>
        <v>13405.75</v>
      </c>
      <c r="E75" s="340"/>
      <c r="F75" s="252">
        <f>_xlfn.STDEV.P($Q$38:$T$38)</f>
        <v>1245.5481474033832</v>
      </c>
      <c r="G75" s="340"/>
      <c r="I75" s="338">
        <v>300</v>
      </c>
      <c r="J75" s="11" t="s">
        <v>150</v>
      </c>
      <c r="K75" s="252">
        <f t="shared" si="5"/>
        <v>25.946671743353338</v>
      </c>
      <c r="L75" s="340"/>
      <c r="M75" s="252">
        <f t="shared" si="6"/>
        <v>2.4107438167366584</v>
      </c>
      <c r="N75" s="340"/>
    </row>
    <row r="76" spans="2:14" x14ac:dyDescent="0.4">
      <c r="B76" s="341">
        <v>1000</v>
      </c>
      <c r="C76" s="138" t="s">
        <v>150</v>
      </c>
      <c r="D76" s="255">
        <f>AVERAGE($Q$39:$T$39)-AVERAGE(AB16:AB17)</f>
        <v>407.25</v>
      </c>
      <c r="E76" s="342"/>
      <c r="F76" s="255">
        <f>_xlfn.STDEV.P($Q$39:$T$39)</f>
        <v>110.1484793358492</v>
      </c>
      <c r="G76" s="342"/>
      <c r="I76" s="341">
        <v>1000</v>
      </c>
      <c r="J76" s="138" t="s">
        <v>150</v>
      </c>
      <c r="K76" s="255">
        <f>D76/$S$20</f>
        <v>0.78822759394145403</v>
      </c>
      <c r="L76" s="342"/>
      <c r="M76" s="255">
        <f>F76/$S$20</f>
        <v>0.21319108862665778</v>
      </c>
      <c r="N76" s="342"/>
    </row>
    <row r="77" spans="2:14" x14ac:dyDescent="0.4">
      <c r="B77" s="343"/>
      <c r="D77" s="344"/>
      <c r="E77" s="344"/>
      <c r="F77" s="344"/>
      <c r="G77" s="344"/>
      <c r="I77" s="343"/>
      <c r="K77" s="344"/>
      <c r="L77" s="344"/>
      <c r="M77" s="344"/>
      <c r="N77" s="344"/>
    </row>
    <row r="79" spans="2:14" x14ac:dyDescent="0.4">
      <c r="B79" s="355" t="s">
        <v>153</v>
      </c>
      <c r="C79" s="356"/>
      <c r="D79" s="356"/>
      <c r="E79" s="356"/>
      <c r="F79" s="356"/>
      <c r="G79" s="357"/>
      <c r="I79" s="355" t="s">
        <v>153</v>
      </c>
      <c r="J79" s="356"/>
      <c r="K79" s="356"/>
      <c r="L79" s="356"/>
      <c r="M79" s="356"/>
      <c r="N79" s="357"/>
    </row>
    <row r="80" spans="2:14" ht="37.5" x14ac:dyDescent="0.4">
      <c r="B80" s="335" t="s">
        <v>146</v>
      </c>
      <c r="C80" s="336"/>
      <c r="D80" s="337" t="s">
        <v>147</v>
      </c>
      <c r="E80" s="336"/>
      <c r="F80" s="335" t="s">
        <v>148</v>
      </c>
      <c r="G80" s="336"/>
      <c r="I80" s="335" t="s">
        <v>146</v>
      </c>
      <c r="J80" s="336"/>
      <c r="K80" s="337" t="s">
        <v>149</v>
      </c>
      <c r="L80" s="336"/>
      <c r="M80" s="335" t="s">
        <v>148</v>
      </c>
      <c r="N80" s="336"/>
    </row>
    <row r="81" spans="2:14" x14ac:dyDescent="0.4">
      <c r="B81" s="338">
        <v>0</v>
      </c>
      <c r="C81" s="11" t="s">
        <v>152</v>
      </c>
      <c r="D81" s="246">
        <f>AVERAGE($Y$38:$AB$39)-AVERAGE(AB16:AB17)</f>
        <v>67846.125</v>
      </c>
      <c r="E81" s="339"/>
      <c r="F81" s="246">
        <f>_xlfn.STDEV.P($Y$38:$AB$39)</f>
        <v>5334.6581530005287</v>
      </c>
      <c r="G81" s="339"/>
      <c r="I81" s="338">
        <v>0</v>
      </c>
      <c r="J81" s="11" t="s">
        <v>152</v>
      </c>
      <c r="K81" s="246">
        <f>D81/$S$20</f>
        <v>131.31537843339748</v>
      </c>
      <c r="L81" s="339"/>
      <c r="M81" s="246">
        <f>F81/$S$20</f>
        <v>10.32516822698531</v>
      </c>
      <c r="N81" s="339"/>
    </row>
    <row r="82" spans="2:14" x14ac:dyDescent="0.4">
      <c r="B82" s="351">
        <v>0.1</v>
      </c>
      <c r="C82" s="11" t="s">
        <v>152</v>
      </c>
      <c r="D82" s="252">
        <f>AVERAGE($U$36:$X$36)-AVERAGE(AB16:AB17)</f>
        <v>73117</v>
      </c>
      <c r="E82" s="340"/>
      <c r="F82" s="252">
        <f>_xlfn.STDEV.P($U$36:$X$36)</f>
        <v>9035.3709110362488</v>
      </c>
      <c r="G82" s="340"/>
      <c r="I82" s="351">
        <v>0.1</v>
      </c>
      <c r="J82" s="11" t="s">
        <v>152</v>
      </c>
      <c r="K82" s="252">
        <f>D82/$S$20</f>
        <v>141.51709511655565</v>
      </c>
      <c r="L82" s="340"/>
      <c r="M82" s="252">
        <f>F82/$S$20</f>
        <v>17.487854324308671</v>
      </c>
      <c r="N82" s="340"/>
    </row>
    <row r="83" spans="2:14" x14ac:dyDescent="0.4">
      <c r="B83" s="338">
        <v>1</v>
      </c>
      <c r="C83" s="11" t="s">
        <v>152</v>
      </c>
      <c r="D83" s="252">
        <f>AVERAGE($U$37:$X$37)-AVERAGE(AB16:AB17)</f>
        <v>64476</v>
      </c>
      <c r="E83" s="340"/>
      <c r="F83" s="252">
        <f>_xlfn.STDEV.P($U$37:$X$37)</f>
        <v>8053.5684326887049</v>
      </c>
      <c r="G83" s="340"/>
      <c r="I83" s="338">
        <v>1</v>
      </c>
      <c r="J83" s="11" t="s">
        <v>152</v>
      </c>
      <c r="K83" s="252">
        <f t="shared" ref="K83:K84" si="7">D83/$S$20</f>
        <v>124.79254106069783</v>
      </c>
      <c r="L83" s="340"/>
      <c r="M83" s="252">
        <f t="shared" ref="M83:M84" si="8">F83/$S$20</f>
        <v>15.587587153691993</v>
      </c>
      <c r="N83" s="340"/>
    </row>
    <row r="84" spans="2:14" x14ac:dyDescent="0.4">
      <c r="B84" s="338">
        <v>3</v>
      </c>
      <c r="C84" s="11" t="s">
        <v>152</v>
      </c>
      <c r="D84" s="252">
        <f>AVERAGE($U$38:$X$38)-AVERAGE(AB16:AB17)</f>
        <v>66176.75</v>
      </c>
      <c r="E84" s="340"/>
      <c r="F84" s="252">
        <f>_xlfn.STDEV.P($U$38:$X$38)</f>
        <v>8980.3095541022412</v>
      </c>
      <c r="G84" s="340"/>
      <c r="I84" s="338">
        <v>3</v>
      </c>
      <c r="J84" s="11" t="s">
        <v>152</v>
      </c>
      <c r="K84" s="252">
        <f t="shared" si="7"/>
        <v>128.08432271912858</v>
      </c>
      <c r="L84" s="340"/>
      <c r="M84" s="252">
        <f t="shared" si="8"/>
        <v>17.381283714375595</v>
      </c>
      <c r="N84" s="340"/>
    </row>
    <row r="85" spans="2:14" x14ac:dyDescent="0.4">
      <c r="B85" s="341">
        <v>10</v>
      </c>
      <c r="C85" s="138" t="s">
        <v>152</v>
      </c>
      <c r="D85" s="255">
        <f>AVERAGE($U$39:$X$39)-AVERAGE(AB16:AB17)</f>
        <v>2278.25</v>
      </c>
      <c r="E85" s="342"/>
      <c r="F85" s="255">
        <f>_xlfn.STDEV.P($U$39:$X$39)</f>
        <v>239.91704295443458</v>
      </c>
      <c r="G85" s="342"/>
      <c r="I85" s="341">
        <v>10</v>
      </c>
      <c r="J85" s="138" t="s">
        <v>152</v>
      </c>
      <c r="K85" s="255">
        <f>D85/$S$20</f>
        <v>4.4095261286608167</v>
      </c>
      <c r="L85" s="342"/>
      <c r="M85" s="255">
        <f>F85/$S$20</f>
        <v>0.46435662004548173</v>
      </c>
      <c r="N85" s="342"/>
    </row>
    <row r="103" spans="19:19" x14ac:dyDescent="0.4">
      <c r="S103" s="19"/>
    </row>
  </sheetData>
  <mergeCells count="4">
    <mergeCell ref="L2:R3"/>
    <mergeCell ref="K36:N37"/>
    <mergeCell ref="K38:M39"/>
    <mergeCell ref="N38:N39"/>
  </mergeCells>
  <phoneticPr fontId="2"/>
  <pageMargins left="0.51181102362204722" right="0.23622047244094491" top="0.35433070866141736" bottom="0.19685039370078741" header="0.31496062992125984" footer="0.19685039370078741"/>
  <pageSetup paperSize="9" scale="43" fitToHeight="0" orientation="portrait" r:id="rId1"/>
  <rowBreaks count="1" manualBreakCount="1">
    <brk id="101" max="2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B112-9942-4A94-B01D-83EF7A7651A6}">
  <sheetPr>
    <pageSetUpPr fitToPage="1"/>
  </sheetPr>
  <dimension ref="B1:AB60"/>
  <sheetViews>
    <sheetView view="pageBreakPreview" zoomScale="85" zoomScaleNormal="101" zoomScaleSheetLayoutView="85" zoomScalePageLayoutView="60" workbookViewId="0">
      <selection activeCell="F5" sqref="F5"/>
    </sheetView>
  </sheetViews>
  <sheetFormatPr defaultColWidth="8.625" defaultRowHeight="18.75" x14ac:dyDescent="0.4"/>
  <cols>
    <col min="1" max="1" width="1.625" style="1" customWidth="1"/>
    <col min="2" max="2" width="0.875" style="1" customWidth="1"/>
    <col min="3" max="3" width="3.5" style="1" customWidth="1"/>
    <col min="4" max="4" width="3" style="1" customWidth="1"/>
    <col min="5" max="5" width="3.875" style="1" customWidth="1"/>
    <col min="6" max="6" width="5.125" style="1" customWidth="1"/>
    <col min="7" max="7" width="4.625" style="1" customWidth="1"/>
    <col min="8" max="9" width="4.125" style="1" customWidth="1"/>
    <col min="10" max="10" width="6.25" style="1" customWidth="1"/>
    <col min="11" max="11" width="5.75" style="1" customWidth="1"/>
    <col min="12" max="14" width="5.875" style="1" customWidth="1"/>
    <col min="15" max="18" width="5.625" style="1" customWidth="1"/>
    <col min="19" max="19" width="5.375" style="1" customWidth="1"/>
    <col min="20" max="20" width="6.25" style="1" customWidth="1"/>
    <col min="21" max="21" width="4.375" style="1" customWidth="1"/>
    <col min="22" max="22" width="3.125" style="1" customWidth="1"/>
    <col min="23" max="23" width="4.875" style="1" customWidth="1"/>
    <col min="24" max="24" width="5" style="1" customWidth="1"/>
    <col min="25" max="25" width="3.875" style="1" customWidth="1"/>
    <col min="26" max="26" width="3.625" style="1" customWidth="1"/>
    <col min="27" max="27" width="5.625" customWidth="1"/>
    <col min="28" max="28" width="1.5" customWidth="1"/>
    <col min="29" max="29" width="8.625" style="1" customWidth="1"/>
    <col min="30" max="16384" width="8.625" style="1"/>
  </cols>
  <sheetData>
    <row r="1" spans="2:28" ht="11.1" customHeight="1" x14ac:dyDescent="0.4">
      <c r="AB1" s="358"/>
    </row>
    <row r="2" spans="2:28" ht="18" customHeight="1" x14ac:dyDescent="0.4">
      <c r="K2" s="382" t="s">
        <v>207</v>
      </c>
      <c r="L2" s="382"/>
      <c r="M2" s="382"/>
      <c r="N2" s="382"/>
      <c r="O2" s="382"/>
      <c r="P2" s="382"/>
      <c r="Q2" s="382"/>
      <c r="R2" s="382"/>
      <c r="V2" s="2"/>
      <c r="W2" s="2"/>
      <c r="X2" s="2"/>
      <c r="Y2" s="2"/>
      <c r="Z2" s="2"/>
    </row>
    <row r="3" spans="2:28" ht="18" customHeight="1" x14ac:dyDescent="0.4">
      <c r="K3" s="382"/>
      <c r="L3" s="382"/>
      <c r="M3" s="382"/>
      <c r="N3" s="382"/>
      <c r="O3" s="382"/>
      <c r="P3" s="382"/>
      <c r="Q3" s="382"/>
      <c r="R3" s="382"/>
      <c r="V3" s="2"/>
      <c r="W3" s="2"/>
      <c r="X3" s="2"/>
      <c r="Y3" s="2"/>
      <c r="Z3" s="2"/>
    </row>
    <row r="4" spans="2:28" ht="12" customHeight="1" x14ac:dyDescent="0.4"/>
    <row r="5" spans="2:28" ht="18" customHeight="1" x14ac:dyDescent="0.4">
      <c r="C5" s="6"/>
      <c r="D5" s="6"/>
      <c r="E5" s="6"/>
      <c r="F5" s="6"/>
      <c r="G5" s="6"/>
    </row>
    <row r="6" spans="2:28" ht="19.5" customHeight="1" x14ac:dyDescent="0.4">
      <c r="B6" s="364"/>
      <c r="D6"/>
      <c r="E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37"/>
    </row>
    <row r="7" spans="2:28" ht="19.5" customHeight="1" x14ac:dyDescent="0.4">
      <c r="B7" s="14"/>
      <c r="C7" s="360" t="s">
        <v>208</v>
      </c>
      <c r="D7" s="371"/>
      <c r="E7" s="371"/>
      <c r="AA7" s="11"/>
    </row>
    <row r="8" spans="2:28" ht="19.5" customHeight="1" x14ac:dyDescent="0.4">
      <c r="B8" s="14"/>
      <c r="C8" s="371"/>
      <c r="D8" s="371"/>
      <c r="E8" s="371"/>
      <c r="AA8" s="11"/>
    </row>
    <row r="9" spans="2:28" ht="19.5" customHeight="1" x14ac:dyDescent="0.4">
      <c r="B9" s="14"/>
      <c r="C9" s="371" t="s">
        <v>209</v>
      </c>
      <c r="D9" s="371"/>
      <c r="E9" s="371"/>
      <c r="AA9" s="11"/>
    </row>
    <row r="10" spans="2:28" ht="19.5" customHeight="1" x14ac:dyDescent="0.4">
      <c r="B10" s="14"/>
      <c r="C10" s="371"/>
      <c r="D10" s="371"/>
      <c r="E10" s="371"/>
      <c r="AA10" s="11"/>
    </row>
    <row r="11" spans="2:28" ht="19.5" customHeight="1" x14ac:dyDescent="0.4">
      <c r="B11" s="14"/>
      <c r="D11" s="371"/>
      <c r="E11" s="371"/>
      <c r="AA11" s="11"/>
    </row>
    <row r="12" spans="2:28" ht="19.5" customHeight="1" x14ac:dyDescent="0.4">
      <c r="B12" s="14"/>
      <c r="C12" s="371" t="s">
        <v>210</v>
      </c>
      <c r="D12" s="371"/>
      <c r="E12" s="371"/>
      <c r="AA12" s="11"/>
    </row>
    <row r="13" spans="2:28" ht="19.5" customHeight="1" x14ac:dyDescent="0.4">
      <c r="B13" s="14"/>
      <c r="D13" s="371"/>
      <c r="E13" s="371"/>
      <c r="AA13" s="11"/>
    </row>
    <row r="14" spans="2:28" ht="19.5" customHeight="1" x14ac:dyDescent="0.4">
      <c r="B14" s="14"/>
      <c r="D14" s="371"/>
      <c r="E14" s="371"/>
      <c r="AA14" s="11"/>
    </row>
    <row r="15" spans="2:28" ht="19.5" customHeight="1" x14ac:dyDescent="0.4">
      <c r="B15" s="14"/>
      <c r="C15" s="371" t="s">
        <v>211</v>
      </c>
      <c r="D15" s="371"/>
      <c r="E15" s="371"/>
      <c r="AA15" s="11"/>
    </row>
    <row r="16" spans="2:28" ht="19.5" customHeight="1" x14ac:dyDescent="0.4">
      <c r="B16" s="14"/>
      <c r="C16" s="371" t="s">
        <v>212</v>
      </c>
      <c r="D16" s="371"/>
      <c r="E16" s="371"/>
      <c r="AA16" s="11"/>
    </row>
    <row r="17" spans="2:27" ht="19.5" customHeight="1" x14ac:dyDescent="0.4">
      <c r="B17" s="14"/>
      <c r="D17" s="371"/>
      <c r="E17" s="371"/>
      <c r="AA17" s="11"/>
    </row>
    <row r="18" spans="2:27" ht="19.5" customHeight="1" x14ac:dyDescent="0.4">
      <c r="B18" s="14"/>
      <c r="C18" s="371"/>
      <c r="D18" s="371"/>
      <c r="E18" s="371"/>
      <c r="AA18" s="11"/>
    </row>
    <row r="19" spans="2:27" ht="19.5" customHeight="1" x14ac:dyDescent="0.4">
      <c r="B19" s="14"/>
      <c r="C19" s="371" t="s">
        <v>213</v>
      </c>
      <c r="D19" s="371"/>
      <c r="E19" s="371"/>
      <c r="AA19" s="11"/>
    </row>
    <row r="20" spans="2:27" ht="19.5" customHeight="1" x14ac:dyDescent="0.4">
      <c r="B20" s="14"/>
      <c r="C20" s="371" t="s">
        <v>214</v>
      </c>
      <c r="D20" s="371"/>
      <c r="E20" s="371"/>
      <c r="AA20" s="11"/>
    </row>
    <row r="21" spans="2:27" ht="19.5" customHeight="1" x14ac:dyDescent="0.4">
      <c r="B21" s="14"/>
      <c r="C21" s="371"/>
      <c r="D21" s="371"/>
      <c r="E21" s="371"/>
      <c r="AA21" s="11"/>
    </row>
    <row r="22" spans="2:27" ht="19.5" customHeight="1" x14ac:dyDescent="0.4">
      <c r="B22" s="14"/>
      <c r="D22" s="371"/>
      <c r="E22" s="371"/>
      <c r="AA22" s="11"/>
    </row>
    <row r="23" spans="2:27" ht="19.5" customHeight="1" x14ac:dyDescent="0.4">
      <c r="B23" s="14"/>
      <c r="C23" s="371" t="s">
        <v>215</v>
      </c>
      <c r="D23" s="371"/>
      <c r="E23" s="371"/>
      <c r="AA23" s="11"/>
    </row>
    <row r="24" spans="2:27" ht="19.5" customHeight="1" x14ac:dyDescent="0.4">
      <c r="B24" s="14"/>
      <c r="C24" s="371"/>
      <c r="D24" s="371"/>
      <c r="E24" s="371"/>
      <c r="AA24" s="11"/>
    </row>
    <row r="25" spans="2:27" ht="19.5" customHeight="1" x14ac:dyDescent="0.4">
      <c r="B25" s="14"/>
      <c r="D25" s="371"/>
      <c r="E25" s="371"/>
      <c r="AA25" s="11"/>
    </row>
    <row r="26" spans="2:27" ht="19.5" customHeight="1" x14ac:dyDescent="0.4">
      <c r="B26" s="14"/>
      <c r="C26" s="371" t="s">
        <v>216</v>
      </c>
      <c r="D26" s="371"/>
      <c r="E26" s="371"/>
      <c r="AA26" s="11"/>
    </row>
    <row r="27" spans="2:27" ht="19.5" customHeight="1" x14ac:dyDescent="0.4">
      <c r="B27" s="14"/>
      <c r="C27" s="371"/>
      <c r="D27" s="371"/>
      <c r="E27" s="371"/>
      <c r="AA27" s="11"/>
    </row>
    <row r="28" spans="2:27" ht="19.5" customHeight="1" x14ac:dyDescent="0.4">
      <c r="B28" s="14"/>
      <c r="C28" s="371"/>
      <c r="D28" s="371"/>
      <c r="E28" s="371"/>
      <c r="AA28" s="11"/>
    </row>
    <row r="29" spans="2:27" ht="19.5" customHeight="1" x14ac:dyDescent="0.4">
      <c r="B29" s="14"/>
      <c r="C29" s="371"/>
      <c r="D29" s="371"/>
      <c r="E29" s="371"/>
      <c r="AA29" s="11"/>
    </row>
    <row r="30" spans="2:27" ht="19.5" customHeight="1" x14ac:dyDescent="0.4">
      <c r="B30" s="14"/>
      <c r="C30" s="371"/>
      <c r="D30" s="371"/>
      <c r="E30" s="371"/>
      <c r="AA30" s="11"/>
    </row>
    <row r="31" spans="2:27" ht="19.5" customHeight="1" x14ac:dyDescent="0.4">
      <c r="B31" s="14"/>
      <c r="C31" s="371"/>
      <c r="D31" s="371"/>
      <c r="E31" s="371"/>
      <c r="AA31" s="11"/>
    </row>
    <row r="32" spans="2:27" ht="19.5" customHeight="1" x14ac:dyDescent="0.4">
      <c r="B32" s="14"/>
      <c r="C32" s="371"/>
      <c r="D32" s="371"/>
      <c r="E32" s="371"/>
      <c r="AA32" s="11"/>
    </row>
    <row r="33" spans="2:27" ht="19.5" customHeight="1" x14ac:dyDescent="0.4">
      <c r="B33" s="14"/>
      <c r="C33" s="371"/>
      <c r="D33" s="371"/>
      <c r="E33" s="371"/>
      <c r="AA33" s="11"/>
    </row>
    <row r="34" spans="2:27" ht="19.5" customHeight="1" x14ac:dyDescent="0.4">
      <c r="B34" s="14"/>
      <c r="C34" s="371"/>
      <c r="D34" s="371"/>
      <c r="E34" s="371"/>
      <c r="AA34" s="11"/>
    </row>
    <row r="35" spans="2:27" ht="19.5" customHeight="1" x14ac:dyDescent="0.4">
      <c r="B35" s="14"/>
      <c r="C35" s="371"/>
      <c r="D35" s="371"/>
      <c r="E35" s="371"/>
      <c r="AA35" s="11"/>
    </row>
    <row r="36" spans="2:27" ht="19.5" customHeight="1" x14ac:dyDescent="0.4">
      <c r="B36" s="14"/>
      <c r="C36" s="371"/>
      <c r="D36" s="371"/>
      <c r="E36" s="371"/>
      <c r="AA36" s="11"/>
    </row>
    <row r="37" spans="2:27" ht="19.5" customHeight="1" x14ac:dyDescent="0.4">
      <c r="B37" s="14"/>
      <c r="C37" s="371"/>
      <c r="D37" s="371"/>
      <c r="E37" s="371"/>
      <c r="AA37" s="11"/>
    </row>
    <row r="38" spans="2:27" ht="19.5" customHeight="1" x14ac:dyDescent="0.4">
      <c r="B38" s="14"/>
      <c r="C38" s="371"/>
      <c r="D38" s="371"/>
      <c r="E38" s="371"/>
      <c r="AA38" s="11"/>
    </row>
    <row r="39" spans="2:27" ht="19.5" customHeight="1" x14ac:dyDescent="0.4">
      <c r="B39" s="14"/>
      <c r="C39" s="371"/>
      <c r="D39" s="371"/>
      <c r="E39" s="371"/>
      <c r="AA39" s="11"/>
    </row>
    <row r="40" spans="2:27" ht="19.5" customHeight="1" x14ac:dyDescent="0.4">
      <c r="B40" s="14"/>
      <c r="C40" s="371"/>
      <c r="D40" s="371"/>
      <c r="E40" s="371"/>
      <c r="AA40" s="11"/>
    </row>
    <row r="41" spans="2:27" ht="19.5" customHeight="1" x14ac:dyDescent="0.4">
      <c r="B41" s="14"/>
      <c r="C41" s="371"/>
      <c r="D41" s="371"/>
      <c r="E41" s="371"/>
      <c r="AA41" s="11"/>
    </row>
    <row r="42" spans="2:27" ht="19.5" customHeight="1" x14ac:dyDescent="0.4">
      <c r="B42" s="14"/>
      <c r="C42" s="371"/>
      <c r="D42" s="371"/>
      <c r="E42" s="371"/>
      <c r="AA42" s="11"/>
    </row>
    <row r="43" spans="2:27" ht="19.5" customHeight="1" x14ac:dyDescent="0.4">
      <c r="B43" s="14"/>
      <c r="C43" s="371"/>
      <c r="D43" s="371"/>
      <c r="E43" s="371"/>
      <c r="AA43" s="11"/>
    </row>
    <row r="44" spans="2:27" ht="19.5" customHeight="1" x14ac:dyDescent="0.4">
      <c r="B44" s="14"/>
      <c r="C44" s="371"/>
      <c r="D44" s="371"/>
      <c r="E44" s="371"/>
      <c r="AA44" s="11"/>
    </row>
    <row r="45" spans="2:27" ht="19.5" customHeight="1" x14ac:dyDescent="0.4">
      <c r="B45" s="14"/>
      <c r="C45" s="371"/>
      <c r="D45" s="371"/>
      <c r="E45" s="371"/>
      <c r="AA45" s="11"/>
    </row>
    <row r="46" spans="2:27" ht="19.5" customHeight="1" x14ac:dyDescent="0.4">
      <c r="B46" s="14"/>
      <c r="C46" s="371"/>
      <c r="D46" s="371"/>
      <c r="E46" s="371"/>
      <c r="AA46" s="11"/>
    </row>
    <row r="47" spans="2:27" ht="19.5" customHeight="1" x14ac:dyDescent="0.4">
      <c r="B47" s="14"/>
      <c r="C47" s="371"/>
      <c r="D47" s="371"/>
      <c r="E47" s="371"/>
      <c r="AA47" s="11"/>
    </row>
    <row r="48" spans="2:27" ht="19.5" customHeight="1" x14ac:dyDescent="0.4">
      <c r="B48" s="14"/>
      <c r="C48" s="371"/>
      <c r="D48" s="371"/>
      <c r="E48" s="371"/>
      <c r="AA48" s="11"/>
    </row>
    <row r="49" spans="2:27" ht="19.5" customHeight="1" x14ac:dyDescent="0.4">
      <c r="B49" s="14"/>
      <c r="C49" s="371"/>
      <c r="D49" s="371"/>
      <c r="E49" s="371"/>
      <c r="AA49" s="11"/>
    </row>
    <row r="50" spans="2:27" ht="19.5" customHeight="1" x14ac:dyDescent="0.4">
      <c r="B50" s="14"/>
      <c r="C50" s="371"/>
      <c r="D50" s="371"/>
      <c r="E50" s="371"/>
      <c r="AA50" s="11"/>
    </row>
    <row r="51" spans="2:27" ht="18" customHeight="1" x14ac:dyDescent="0.4">
      <c r="B51" s="14"/>
      <c r="C51" s="372"/>
      <c r="D51" s="371"/>
      <c r="E51" s="371"/>
      <c r="F51"/>
      <c r="AA51" s="11"/>
    </row>
    <row r="52" spans="2:27" ht="18" customHeight="1" x14ac:dyDescent="0.4">
      <c r="B52" s="14"/>
      <c r="C52" s="371"/>
      <c r="D52" s="371"/>
      <c r="E52" s="371"/>
      <c r="F52"/>
      <c r="AA52" s="11"/>
    </row>
    <row r="53" spans="2:27" ht="18" customHeight="1" x14ac:dyDescent="0.4">
      <c r="B53" s="14"/>
      <c r="C53" s="371"/>
      <c r="D53" s="371"/>
      <c r="E53" s="371"/>
      <c r="F53"/>
      <c r="AA53" s="11"/>
    </row>
    <row r="54" spans="2:27" ht="18" customHeight="1" x14ac:dyDescent="0.4">
      <c r="B54" s="14"/>
      <c r="C54" s="371"/>
      <c r="D54" s="371"/>
      <c r="E54" s="371"/>
      <c r="F54"/>
      <c r="AA54" s="11"/>
    </row>
    <row r="55" spans="2:27" ht="18" customHeight="1" x14ac:dyDescent="0.4">
      <c r="B55" s="369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138"/>
    </row>
    <row r="56" spans="2:27" ht="7.5" customHeight="1" x14ac:dyDescent="0.4"/>
    <row r="57" spans="2:27" ht="21" customHeight="1" x14ac:dyDescent="0.4"/>
    <row r="58" spans="2:27" ht="21" customHeight="1" x14ac:dyDescent="0.4"/>
    <row r="59" spans="2:27" ht="21" customHeight="1" x14ac:dyDescent="0.4"/>
    <row r="60" spans="2:27" ht="21" customHeight="1" x14ac:dyDescent="0.4"/>
  </sheetData>
  <mergeCells count="1">
    <mergeCell ref="K2:R3"/>
  </mergeCells>
  <phoneticPr fontId="2"/>
  <pageMargins left="0.62992125984251968" right="0.27559055118110237" top="0.47244094488188981" bottom="0.43307086614173229" header="0.31496062992125984" footer="0.27559055118110237"/>
  <pageSetup paperSize="9" scale="68" orientation="portrait" r:id="rId1"/>
  <headerFooter>
    <oddFooter>&amp;LVer. 0.01</oddFooter>
  </headerFooter>
  <colBreaks count="1" manualBreakCount="1">
    <brk id="2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19F637E1450E449BC648A1B68BFE7A" ma:contentTypeVersion="17" ma:contentTypeDescription="新しいドキュメントを作成します。" ma:contentTypeScope="" ma:versionID="7461b106e6d436316f578e20c40b3b75">
  <xsd:schema xmlns:xsd="http://www.w3.org/2001/XMLSchema" xmlns:xs="http://www.w3.org/2001/XMLSchema" xmlns:p="http://schemas.microsoft.com/office/2006/metadata/properties" xmlns:ns2="4c79acbc-c934-401a-9064-6e0ca65e68c1" xmlns:ns3="d93fbefb-ba2b-4340-828e-861a132b6747" targetNamespace="http://schemas.microsoft.com/office/2006/metadata/properties" ma:root="true" ma:fieldsID="7ff4dd01bffec4a2296e53df6a9b75d4" ns2:_="" ns3:_="">
    <xsd:import namespace="4c79acbc-c934-401a-9064-6e0ca65e68c1"/>
    <xsd:import namespace="d93fbefb-ba2b-4340-828e-861a132b67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9acbc-c934-401a-9064-6e0ca65e6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7d7e798a-81f4-4363-b4e6-83fb20eef2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befb-ba2b-4340-828e-861a132b67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86e6caa-4920-4bab-b231-960ca8ad3f46}" ma:internalName="TaxCatchAll" ma:showField="CatchAllData" ma:web="d93fbefb-ba2b-4340-828e-861a132b67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3fbefb-ba2b-4340-828e-861a132b6747" xsi:nil="true"/>
    <lcf76f155ced4ddcb4097134ff3c332f xmlns="4c79acbc-c934-401a-9064-6e0ca65e6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3A7BB8-6BCB-4A34-AA59-C6522A3AA734}"/>
</file>

<file path=customXml/itemProps2.xml><?xml version="1.0" encoding="utf-8"?>
<ds:datastoreItem xmlns:ds="http://schemas.openxmlformats.org/officeDocument/2006/customXml" ds:itemID="{88E7416C-1455-4CBE-B5E0-D4E8ABFD2844}"/>
</file>

<file path=customXml/itemProps3.xml><?xml version="1.0" encoding="utf-8"?>
<ds:datastoreItem xmlns:ds="http://schemas.openxmlformats.org/officeDocument/2006/customXml" ds:itemID="{5639437C-D657-4A13-BFC6-A0E9D2047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被験物質調製_曝露記録</vt:lpstr>
      <vt:lpstr>ATP測定</vt:lpstr>
      <vt:lpstr>解析シート</vt:lpstr>
      <vt:lpstr>参考）ATP測定時の留意点</vt:lpstr>
      <vt:lpstr>ATP測定!Print_Area</vt:lpstr>
      <vt:lpstr>解析シート!Print_Area</vt:lpstr>
      <vt:lpstr>'参考）ATP測定時の留意点'!Print_Area</vt:lpstr>
      <vt:lpstr>被験物質調製_曝露記録!Print_Area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森村 馨</dc:creator>
  <cp:lastModifiedBy>高橋 越史</cp:lastModifiedBy>
  <cp:lastPrinted>2025-04-01T11:50:55Z</cp:lastPrinted>
  <dcterms:created xsi:type="dcterms:W3CDTF">2024-07-16T05:54:07Z</dcterms:created>
  <dcterms:modified xsi:type="dcterms:W3CDTF">2025-11-12T10:35:03Z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0x0101002419F637E1450E449BC648A1B68BFE7A</vt:lpwstr>
  </property>
</Properties>
</file>